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charts/chart19.xml" ContentType="application/vnd.openxmlformats-officedocument.drawingml.chart+xml"/>
  <Override PartName="/xl/charts/style7.xml" ContentType="application/vnd.ms-office.chartstyle+xml"/>
  <Override PartName="/xl/charts/colors7.xml" ContentType="application/vnd.ms-office.chartcolorstyle+xml"/>
  <Override PartName="/xl/charts/chart20.xml" ContentType="application/vnd.openxmlformats-officedocument.drawingml.chart+xml"/>
  <Override PartName="/xl/charts/style8.xml" ContentType="application/vnd.ms-office.chartstyle+xml"/>
  <Override PartName="/xl/charts/colors8.xml" ContentType="application/vnd.ms-office.chartcolorstyle+xml"/>
  <Override PartName="/xl/charts/chart21.xml" ContentType="application/vnd.openxmlformats-officedocument.drawingml.chart+xml"/>
  <Override PartName="/xl/charts/style9.xml" ContentType="application/vnd.ms-office.chartstyle+xml"/>
  <Override PartName="/xl/charts/colors9.xml" ContentType="application/vnd.ms-office.chartcolorstyle+xml"/>
  <Override PartName="/xl/charts/chart22.xml" ContentType="application/vnd.openxmlformats-officedocument.drawingml.chart+xml"/>
  <Override PartName="/xl/charts/style10.xml" ContentType="application/vnd.ms-office.chartstyle+xml"/>
  <Override PartName="/xl/charts/colors10.xml" ContentType="application/vnd.ms-office.chartcolorstyle+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charts/chart29.xml" ContentType="application/vnd.openxmlformats-officedocument.drawingml.chart+xml"/>
  <Override PartName="/xl/charts/style17.xml" ContentType="application/vnd.ms-office.chartstyle+xml"/>
  <Override PartName="/xl/charts/colors17.xml" ContentType="application/vnd.ms-office.chartcolorstyle+xml"/>
  <Override PartName="/xl/charts/chart30.xml" ContentType="application/vnd.openxmlformats-officedocument.drawingml.chart+xml"/>
  <Override PartName="/xl/charts/style18.xml" ContentType="application/vnd.ms-office.chartstyle+xml"/>
  <Override PartName="/xl/charts/colors18.xml" ContentType="application/vnd.ms-office.chartcolorstyle+xml"/>
  <Override PartName="/xl/charts/chart31.xml" ContentType="application/vnd.openxmlformats-officedocument.drawingml.chart+xml"/>
  <Override PartName="/xl/charts/style19.xml" ContentType="application/vnd.ms-office.chartstyle+xml"/>
  <Override PartName="/xl/charts/colors19.xml" ContentType="application/vnd.ms-office.chartcolorstyle+xml"/>
  <Override PartName="/xl/charts/chart3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charts/chart3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xml"/>
  <Override PartName="/xl/charts/chart3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8.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catcorona/Desktop/IPF Work /"/>
    </mc:Choice>
  </mc:AlternateContent>
  <xr:revisionPtr revIDLastSave="0" documentId="8_{1F43EC3A-362F-BF40-856D-E2CC86DE0808}" xr6:coauthVersionLast="47" xr6:coauthVersionMax="47" xr10:uidLastSave="{00000000-0000-0000-0000-000000000000}"/>
  <bookViews>
    <workbookView xWindow="3960" yWindow="500" windowWidth="23980" windowHeight="15760" firstSheet="10" activeTab="16" xr2:uid="{00000000-000D-0000-FFFF-FFFF00000000}"/>
  </bookViews>
  <sheets>
    <sheet name="Big List" sheetId="1" r:id="rId1"/>
    <sheet name="2020 Transect 1 " sheetId="2" r:id="rId2"/>
    <sheet name="2021 Transect 1" sheetId="3" r:id="rId3"/>
    <sheet name="2022 Transect 1" sheetId="4" r:id="rId4"/>
    <sheet name="2023 Transect 1" sheetId="20" r:id="rId5"/>
    <sheet name="2020 Transect 2" sheetId="5" r:id="rId6"/>
    <sheet name="2021 Transect 2" sheetId="6" r:id="rId7"/>
    <sheet name="2022 Transect 2" sheetId="7" r:id="rId8"/>
    <sheet name="2023 Transect 2" sheetId="21" r:id="rId9"/>
    <sheet name="2020 Transect 3" sheetId="8" r:id="rId10"/>
    <sheet name="2021 Transect 3" sheetId="9" r:id="rId11"/>
    <sheet name="2022 Transect 3" sheetId="10" r:id="rId12"/>
    <sheet name="2023 Transect 3" sheetId="22" r:id="rId13"/>
    <sheet name="2020 Transect 4" sheetId="11" r:id="rId14"/>
    <sheet name="2021 Transect 4" sheetId="12" r:id="rId15"/>
    <sheet name="2022 Transect 4" sheetId="13" r:id="rId16"/>
    <sheet name="2023 Transect 4" sheetId="23" r:id="rId17"/>
    <sheet name="Conclusions" sheetId="24" r:id="rId18"/>
    <sheet name="Colors 2023" sheetId="14" r:id="rId19"/>
    <sheet name="Sheet20" sheetId="15" r:id="rId20"/>
    <sheet name="Notes " sheetId="16" r:id="rId21"/>
    <sheet name="Sheet2" sheetId="25" r:id="rId22"/>
    <sheet name="More Graphs" sheetId="19"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22" l="1"/>
  <c r="P23" i="22"/>
  <c r="P22" i="22"/>
  <c r="P21" i="22"/>
  <c r="P20" i="22"/>
  <c r="P19" i="22"/>
  <c r="P18" i="22"/>
  <c r="P17" i="22"/>
  <c r="P16" i="22"/>
  <c r="P15" i="22"/>
  <c r="P14" i="22"/>
  <c r="P13" i="22"/>
  <c r="P12" i="22"/>
  <c r="P11" i="22"/>
  <c r="P10" i="22"/>
  <c r="P9" i="22"/>
  <c r="P8" i="22"/>
  <c r="P7" i="22"/>
  <c r="P6" i="22"/>
  <c r="P5" i="22"/>
  <c r="P4" i="22"/>
  <c r="P3" i="22"/>
  <c r="P2" i="22"/>
  <c r="P26" i="21"/>
  <c r="P25" i="21"/>
  <c r="P24" i="21"/>
  <c r="P23" i="21"/>
  <c r="P22" i="21"/>
  <c r="P21" i="21"/>
  <c r="P20" i="21"/>
  <c r="P19" i="21"/>
  <c r="P18" i="21"/>
  <c r="P17" i="21"/>
  <c r="P16" i="21"/>
  <c r="P15" i="21"/>
  <c r="P14" i="21"/>
  <c r="P13" i="21"/>
  <c r="P12" i="21"/>
  <c r="P11" i="21"/>
  <c r="P10" i="21"/>
  <c r="P9" i="21"/>
  <c r="P8" i="21"/>
  <c r="P7" i="21"/>
  <c r="P6" i="21"/>
  <c r="P5" i="21"/>
  <c r="P4" i="21"/>
  <c r="P3" i="21"/>
  <c r="P2" i="21"/>
  <c r="P27" i="20"/>
  <c r="P26" i="20"/>
  <c r="P25" i="20"/>
  <c r="P24" i="20"/>
  <c r="P23" i="20"/>
  <c r="P22" i="20"/>
  <c r="P21" i="20"/>
  <c r="P20" i="20"/>
  <c r="P19" i="20"/>
  <c r="P18" i="20"/>
  <c r="P17" i="20"/>
  <c r="P16" i="20"/>
  <c r="P15" i="20"/>
  <c r="P14" i="20"/>
  <c r="P13" i="20"/>
  <c r="P12" i="20"/>
  <c r="P11" i="20"/>
  <c r="P10" i="20"/>
  <c r="P9" i="20"/>
  <c r="P8" i="20"/>
  <c r="P7" i="20"/>
  <c r="P6" i="20"/>
  <c r="P5" i="20"/>
  <c r="P4" i="20"/>
  <c r="P3" i="20"/>
  <c r="P2" i="20"/>
  <c r="I31" i="25"/>
  <c r="H31" i="25"/>
  <c r="G31" i="25"/>
  <c r="F31" i="25"/>
  <c r="C109" i="25"/>
  <c r="D109" i="25"/>
  <c r="E109" i="25"/>
  <c r="B109" i="25"/>
  <c r="J8" i="14"/>
  <c r="I8" i="14"/>
  <c r="H8" i="14"/>
  <c r="G8" i="14"/>
  <c r="O32" i="3"/>
  <c r="P3" i="23"/>
  <c r="P4" i="23"/>
  <c r="P5" i="23"/>
  <c r="P6" i="23"/>
  <c r="P7" i="23"/>
  <c r="P8" i="23"/>
  <c r="P9" i="23"/>
  <c r="P10" i="23"/>
  <c r="P11" i="23"/>
  <c r="P12" i="23"/>
  <c r="P13" i="23"/>
  <c r="P14" i="23"/>
  <c r="P15" i="23"/>
  <c r="P16" i="23"/>
  <c r="P17" i="23"/>
  <c r="P18" i="23"/>
  <c r="P19" i="23"/>
  <c r="P20" i="23"/>
  <c r="P21" i="23"/>
  <c r="P22" i="23"/>
  <c r="P23" i="23"/>
  <c r="P24" i="23"/>
  <c r="P25" i="23"/>
  <c r="P26" i="23"/>
  <c r="P27" i="23"/>
  <c r="P28" i="23"/>
  <c r="P29" i="23"/>
  <c r="P30" i="23"/>
  <c r="P31" i="23"/>
  <c r="P32" i="23"/>
  <c r="P2" i="23"/>
  <c r="C75" i="24"/>
  <c r="D75" i="24"/>
  <c r="E75" i="24"/>
  <c r="F75" i="24"/>
  <c r="O58" i="24"/>
  <c r="O61" i="24"/>
  <c r="O62" i="24"/>
  <c r="O65" i="24"/>
  <c r="O66" i="24"/>
  <c r="O69" i="24"/>
  <c r="O70" i="24"/>
  <c r="O57" i="24"/>
  <c r="B26" i="22"/>
  <c r="B29" i="21"/>
  <c r="P43" i="24"/>
  <c r="P44" i="24"/>
  <c r="P47" i="24"/>
  <c r="P48" i="24"/>
  <c r="P51" i="24"/>
  <c r="P52" i="24"/>
  <c r="P40" i="24"/>
  <c r="P39" i="24"/>
  <c r="O34" i="24"/>
  <c r="O33" i="24"/>
  <c r="O30" i="24"/>
  <c r="O29" i="24"/>
  <c r="O26" i="24"/>
  <c r="O25" i="24"/>
  <c r="O22" i="24"/>
  <c r="O21" i="24"/>
  <c r="M16" i="24"/>
  <c r="M12" i="24"/>
  <c r="M8" i="24"/>
  <c r="M4" i="24"/>
  <c r="C34" i="23"/>
  <c r="D34" i="23"/>
  <c r="E34" i="23"/>
  <c r="F34" i="23"/>
  <c r="G34" i="23"/>
  <c r="H34" i="23"/>
  <c r="I34" i="23"/>
  <c r="J34" i="23"/>
  <c r="K34" i="23"/>
  <c r="L34" i="23"/>
  <c r="B34" i="23"/>
  <c r="C26" i="22"/>
  <c r="D26" i="22"/>
  <c r="E26" i="22"/>
  <c r="F26" i="22"/>
  <c r="G26" i="22"/>
  <c r="H26" i="22"/>
  <c r="I26" i="22"/>
  <c r="J26" i="22"/>
  <c r="K26" i="22"/>
  <c r="L26" i="22"/>
  <c r="M26" i="22"/>
  <c r="N26" i="22"/>
  <c r="C29" i="21"/>
  <c r="D29" i="21"/>
  <c r="E29" i="21"/>
  <c r="F29" i="21"/>
  <c r="G29" i="21"/>
  <c r="H29" i="21"/>
  <c r="I29" i="21"/>
  <c r="J29" i="21"/>
  <c r="K29" i="21"/>
  <c r="L29" i="21"/>
  <c r="M29" i="21"/>
  <c r="N29" i="21"/>
  <c r="C31" i="20"/>
  <c r="D31" i="20"/>
  <c r="E31" i="20"/>
  <c r="F31" i="20"/>
  <c r="G31" i="20"/>
  <c r="H31" i="20"/>
  <c r="I31" i="20"/>
  <c r="J31" i="20"/>
  <c r="K31" i="20"/>
  <c r="L31" i="20"/>
  <c r="M31" i="20"/>
  <c r="N31" i="20"/>
  <c r="B31" i="20"/>
  <c r="K30" i="13"/>
  <c r="J30" i="13"/>
  <c r="I30" i="13"/>
  <c r="H30" i="13"/>
  <c r="G30" i="13"/>
  <c r="F30" i="13"/>
  <c r="E30" i="13"/>
  <c r="J29" i="12"/>
  <c r="I29" i="12"/>
  <c r="H29" i="12"/>
  <c r="G29" i="12"/>
  <c r="F29" i="12"/>
  <c r="E29" i="12"/>
  <c r="D29" i="12"/>
  <c r="M26" i="11"/>
  <c r="M25" i="11"/>
  <c r="L25" i="11"/>
  <c r="K25" i="11"/>
  <c r="J25" i="11"/>
  <c r="I25" i="11"/>
  <c r="H25" i="11"/>
  <c r="G25" i="11"/>
  <c r="F25" i="11"/>
  <c r="E25" i="11"/>
  <c r="D25" i="11"/>
  <c r="C25" i="11"/>
  <c r="B25" i="11"/>
  <c r="M23" i="11"/>
  <c r="M22" i="11"/>
  <c r="M21" i="11"/>
  <c r="M20" i="11"/>
  <c r="M19" i="11"/>
  <c r="M18" i="11"/>
  <c r="M17" i="11"/>
  <c r="M16" i="11"/>
  <c r="M15" i="11"/>
  <c r="M14" i="11"/>
  <c r="M13" i="11"/>
  <c r="M12" i="11"/>
  <c r="M11" i="11"/>
  <c r="M10" i="11"/>
  <c r="M9" i="11"/>
  <c r="M8" i="11"/>
  <c r="M7" i="11"/>
  <c r="M6" i="11"/>
  <c r="M5" i="11"/>
  <c r="M4" i="11"/>
  <c r="M3" i="11"/>
  <c r="M2" i="11"/>
  <c r="K32" i="10"/>
  <c r="J32" i="10"/>
  <c r="I32" i="10"/>
  <c r="H32" i="10"/>
  <c r="G32" i="10"/>
  <c r="F32" i="10"/>
  <c r="J31" i="9"/>
  <c r="I31" i="9"/>
  <c r="H31" i="9"/>
  <c r="G31" i="9"/>
  <c r="F31" i="9"/>
  <c r="E31" i="9"/>
  <c r="M25" i="8"/>
  <c r="L24" i="8"/>
  <c r="K24" i="8"/>
  <c r="J24" i="8"/>
  <c r="I24" i="8"/>
  <c r="H24" i="8"/>
  <c r="G24" i="8"/>
  <c r="F24" i="8"/>
  <c r="E24" i="8"/>
  <c r="D24" i="8"/>
  <c r="M24" i="8" s="1"/>
  <c r="C24" i="8"/>
  <c r="B24" i="8"/>
  <c r="M22" i="8"/>
  <c r="M21" i="8"/>
  <c r="M20" i="8"/>
  <c r="M19" i="8"/>
  <c r="M18" i="8"/>
  <c r="M17" i="8"/>
  <c r="M16" i="8"/>
  <c r="M15" i="8"/>
  <c r="M14" i="8"/>
  <c r="M13" i="8"/>
  <c r="M12" i="8"/>
  <c r="M11" i="8"/>
  <c r="M10" i="8"/>
  <c r="M9" i="8"/>
  <c r="M8" i="8"/>
  <c r="M7" i="8"/>
  <c r="M6" i="8"/>
  <c r="M5" i="8"/>
  <c r="M4" i="8"/>
  <c r="M3" i="8"/>
  <c r="M2" i="8"/>
  <c r="M24" i="7"/>
  <c r="K24" i="7"/>
  <c r="J24" i="7"/>
  <c r="I24" i="7"/>
  <c r="H24" i="7"/>
  <c r="G24" i="7"/>
  <c r="L24" i="6"/>
  <c r="J24" i="6"/>
  <c r="I24" i="6"/>
  <c r="H24" i="6"/>
  <c r="G24" i="6"/>
  <c r="F24" i="6"/>
  <c r="M24" i="5"/>
  <c r="L23" i="5"/>
  <c r="K23" i="5"/>
  <c r="J23" i="5"/>
  <c r="I23" i="5"/>
  <c r="H23" i="5"/>
  <c r="G23" i="5"/>
  <c r="F23" i="5"/>
  <c r="E23" i="5"/>
  <c r="D23" i="5"/>
  <c r="C23" i="5"/>
  <c r="B23" i="5"/>
  <c r="M23" i="5" s="1"/>
  <c r="M21" i="5"/>
  <c r="M20" i="5"/>
  <c r="M19" i="5"/>
  <c r="M18" i="5"/>
  <c r="M17" i="5"/>
  <c r="M16" i="5"/>
  <c r="M15" i="5"/>
  <c r="M14" i="5"/>
  <c r="M13" i="5"/>
  <c r="M12" i="5"/>
  <c r="M11" i="5"/>
  <c r="M10" i="5"/>
  <c r="M9" i="5"/>
  <c r="M8" i="5"/>
  <c r="M7" i="5"/>
  <c r="M6" i="5"/>
  <c r="M5" i="5"/>
  <c r="M4" i="5"/>
  <c r="M3" i="5"/>
  <c r="M2" i="5"/>
  <c r="K35" i="4"/>
  <c r="J35" i="4"/>
  <c r="I35" i="4"/>
  <c r="H35" i="4"/>
  <c r="G35" i="4"/>
  <c r="F35" i="4"/>
  <c r="E35" i="4"/>
  <c r="J33" i="3"/>
  <c r="I33" i="3"/>
  <c r="H33" i="3"/>
  <c r="G33" i="3"/>
  <c r="F33" i="3"/>
  <c r="E33" i="3"/>
  <c r="D33" i="3"/>
  <c r="M25" i="2"/>
  <c r="L24" i="2"/>
  <c r="K24" i="2"/>
  <c r="J24" i="2"/>
  <c r="I24" i="2"/>
  <c r="H24" i="2"/>
  <c r="G24" i="2"/>
  <c r="F24" i="2"/>
  <c r="E24" i="2"/>
  <c r="D24" i="2"/>
  <c r="C24" i="2"/>
  <c r="B24" i="2"/>
  <c r="M24" i="2" s="1"/>
  <c r="M22" i="2"/>
  <c r="M21" i="2"/>
  <c r="M20" i="2"/>
  <c r="M19" i="2"/>
  <c r="M18" i="2"/>
  <c r="M17" i="2"/>
  <c r="M16" i="2"/>
  <c r="M15" i="2"/>
  <c r="M14" i="2"/>
  <c r="M13" i="2"/>
  <c r="M12" i="2"/>
  <c r="M11" i="2"/>
  <c r="M10" i="2"/>
  <c r="M9" i="2"/>
  <c r="M8" i="2"/>
  <c r="M7" i="2"/>
  <c r="M6" i="2"/>
  <c r="M5" i="2"/>
  <c r="M4" i="2"/>
  <c r="M3" i="2"/>
  <c r="M2" i="2"/>
</calcChain>
</file>

<file path=xl/sharedStrings.xml><?xml version="1.0" encoding="utf-8"?>
<sst xmlns="http://schemas.openxmlformats.org/spreadsheetml/2006/main" count="1316" uniqueCount="405">
  <si>
    <t>Scientific Name</t>
  </si>
  <si>
    <t>Common Name</t>
  </si>
  <si>
    <t>Achillea millefolium</t>
  </si>
  <si>
    <t>Yarrow</t>
  </si>
  <si>
    <t xml:space="preserve">Aconitum columbianum </t>
  </si>
  <si>
    <t>Columbian Monkshood</t>
  </si>
  <si>
    <t>Agoseris aurantiaca</t>
  </si>
  <si>
    <t xml:space="preserve">Orange Agoseris/Mountain Dandelion </t>
  </si>
  <si>
    <t>Agoseris glauca var. dasycephala</t>
  </si>
  <si>
    <t>Androsace septentrionalis</t>
  </si>
  <si>
    <t>Pygmy-flower Rock Jasmine</t>
  </si>
  <si>
    <t>Anemone narcissiflora</t>
  </si>
  <si>
    <t xml:space="preserve">Narcissus Anemone </t>
  </si>
  <si>
    <t>Antennaria corymbosa</t>
  </si>
  <si>
    <t>Meadow Pussytoes</t>
  </si>
  <si>
    <t>Antennaria media</t>
  </si>
  <si>
    <t>Alpine Pussytoes</t>
  </si>
  <si>
    <t>Antennaria rosea</t>
  </si>
  <si>
    <t>Rosy Pussytoes</t>
  </si>
  <si>
    <t>Aquilegia coerulea</t>
  </si>
  <si>
    <t xml:space="preserve">Colorado Blue Columbine </t>
  </si>
  <si>
    <t>Aquilegia elegantula</t>
  </si>
  <si>
    <t>Red Columbine</t>
  </si>
  <si>
    <t>Arctostaphylos uva-ursi</t>
  </si>
  <si>
    <t>Kinnikinnkik</t>
  </si>
  <si>
    <t>Arenaria congesta</t>
  </si>
  <si>
    <t>Arenaria sp.</t>
  </si>
  <si>
    <t>Sandwort species</t>
  </si>
  <si>
    <t>Arnica latifolia</t>
  </si>
  <si>
    <t>Clumped Arnica</t>
  </si>
  <si>
    <t>Arnica mollis</t>
  </si>
  <si>
    <t>Soft-haired Arnica</t>
  </si>
  <si>
    <t>Arnica parryi</t>
  </si>
  <si>
    <t>Nodding Arnica</t>
  </si>
  <si>
    <t>Artemesia norvegica</t>
  </si>
  <si>
    <t>Arctic Sage</t>
  </si>
  <si>
    <t>Artemesia scopulorum</t>
  </si>
  <si>
    <t>Dwarf sagewort</t>
  </si>
  <si>
    <t>Aster foliaceous</t>
  </si>
  <si>
    <t>Leafy Aster</t>
  </si>
  <si>
    <t>Bistorta bistortoides</t>
  </si>
  <si>
    <t xml:space="preserve">American Bistort </t>
  </si>
  <si>
    <t>Bistorta vivipara</t>
  </si>
  <si>
    <t>Alpine Bistort</t>
  </si>
  <si>
    <t>Boechera drummondii</t>
  </si>
  <si>
    <t>Drummond's Rockcress</t>
  </si>
  <si>
    <t>Caltha leptosepala</t>
  </si>
  <si>
    <t xml:space="preserve">Marsh Marigold </t>
  </si>
  <si>
    <t>Carex aquatilis</t>
  </si>
  <si>
    <t>Water Sedge</t>
  </si>
  <si>
    <t>Carex ebenea</t>
  </si>
  <si>
    <t>Ebony Sedge</t>
  </si>
  <si>
    <t>Carex norvegica</t>
  </si>
  <si>
    <t>Norway Sedge</t>
  </si>
  <si>
    <t>Castilleja occidentalis</t>
  </si>
  <si>
    <t>Western Yellow Paintbrush</t>
  </si>
  <si>
    <t>Castilleja rhexifolia</t>
  </si>
  <si>
    <t xml:space="preserve">Rosy Paintbrush </t>
  </si>
  <si>
    <t>Castilleja sulphurea</t>
  </si>
  <si>
    <t>Sulphur Paintbrush</t>
  </si>
  <si>
    <t>Chamerion angustifolium</t>
  </si>
  <si>
    <t>Fireweed</t>
  </si>
  <si>
    <t>Cirsium clavatum</t>
  </si>
  <si>
    <t xml:space="preserve">Fish Lake Thistle </t>
  </si>
  <si>
    <t>Cirsium eatonii</t>
  </si>
  <si>
    <t>Eaton's Thistle</t>
  </si>
  <si>
    <t>Conioselinum scopulorum</t>
  </si>
  <si>
    <t>Rocky Mt Hemlock-parsley</t>
  </si>
  <si>
    <t>Delphinium barbeyi</t>
  </si>
  <si>
    <t xml:space="preserve">Barbey's Larkspur </t>
  </si>
  <si>
    <t>Delphinium glaucum</t>
  </si>
  <si>
    <t>Mountain Larkspur/Sierra Larkspur</t>
  </si>
  <si>
    <t>Draba _____</t>
  </si>
  <si>
    <t>Epilobium homemannii</t>
  </si>
  <si>
    <t>Horneman's Willowherb</t>
  </si>
  <si>
    <t>Erigeron compositus</t>
  </si>
  <si>
    <t>Cutleaf Daisy</t>
  </si>
  <si>
    <t>Erigeron glacialis</t>
  </si>
  <si>
    <t>Glacial Daisy</t>
  </si>
  <si>
    <t>Erigeron speciosus</t>
  </si>
  <si>
    <t>Aspen Fleabane</t>
  </si>
  <si>
    <t>Erigeron coulteri</t>
  </si>
  <si>
    <t>Coulter's Daisy</t>
  </si>
  <si>
    <t>Erigeron peregrinus</t>
  </si>
  <si>
    <t>Subalpine Daisy</t>
  </si>
  <si>
    <t>Erigeron pinnatisectus</t>
  </si>
  <si>
    <t>Pinnate-leaved Daisy</t>
  </si>
  <si>
    <t>Erigeron simplex</t>
  </si>
  <si>
    <t>One-stem Fleabane</t>
  </si>
  <si>
    <t>Eriogonum ______</t>
  </si>
  <si>
    <t xml:space="preserve">Erisymum capitatum </t>
  </si>
  <si>
    <t>Alpine Wallflower</t>
  </si>
  <si>
    <t>Eritrichum nanum</t>
  </si>
  <si>
    <t>Forget-Me-Nots</t>
  </si>
  <si>
    <t>Fragaria virginiana</t>
  </si>
  <si>
    <t xml:space="preserve">Wild Strawberry </t>
  </si>
  <si>
    <t>Gentiana algida</t>
  </si>
  <si>
    <t>Arctic Gentian</t>
  </si>
  <si>
    <t>Gentiana calycosa</t>
  </si>
  <si>
    <t>Explorer's Gentian</t>
  </si>
  <si>
    <t>Gentiana parryi</t>
  </si>
  <si>
    <t>Parry's Gentian  / Bottleneck Gentian</t>
  </si>
  <si>
    <t>Rose Gentian</t>
  </si>
  <si>
    <t>Gentianopsis thermalis</t>
  </si>
  <si>
    <t>Fringed Gentian</t>
  </si>
  <si>
    <t>Geranium richardsonnii</t>
  </si>
  <si>
    <t xml:space="preserve">Richardon's Geranium </t>
  </si>
  <si>
    <t>Geum triflorum</t>
  </si>
  <si>
    <t xml:space="preserve">Prarie Smoke </t>
  </si>
  <si>
    <t>Heterotheca pumila</t>
  </si>
  <si>
    <t>Golden Aster</t>
  </si>
  <si>
    <t>Hymenoxis grandiflora</t>
  </si>
  <si>
    <t xml:space="preserve">Old Man of the Mountain </t>
  </si>
  <si>
    <t>Kalmia microphylla</t>
  </si>
  <si>
    <t xml:space="preserve">Kalmia </t>
  </si>
  <si>
    <t>Lewisia pygmaea</t>
  </si>
  <si>
    <t>Alpine Bitterroot</t>
  </si>
  <si>
    <t>Lloydia serotina</t>
  </si>
  <si>
    <t>Alp Lily</t>
  </si>
  <si>
    <t>Tansy Aster</t>
  </si>
  <si>
    <t>Mertensia lanceolata</t>
  </si>
  <si>
    <t>Alpine Bluebells</t>
  </si>
  <si>
    <t>Micranthes oregana</t>
  </si>
  <si>
    <t xml:space="preserve">Bog Saxifrage </t>
  </si>
  <si>
    <t>Minuartia obtusiloba</t>
  </si>
  <si>
    <t>Alpine Sandwort</t>
  </si>
  <si>
    <t>Wild Candytuff</t>
  </si>
  <si>
    <t>Oreoxis alpina</t>
  </si>
  <si>
    <t>Alpine Parsley</t>
  </si>
  <si>
    <t>Oxypolis fendleri</t>
  </si>
  <si>
    <t>Cowbane</t>
  </si>
  <si>
    <t>Packera dimorphophyllus</t>
  </si>
  <si>
    <t>Two-leafed Senecio</t>
  </si>
  <si>
    <t>Paronychia pulvinata</t>
  </si>
  <si>
    <t>Alpine Nailwort</t>
  </si>
  <si>
    <t>Pedicularis bracteosa</t>
  </si>
  <si>
    <t>Bracted Lousewort</t>
  </si>
  <si>
    <t>Pedicularis groenlandica</t>
  </si>
  <si>
    <t>Elephanthead</t>
  </si>
  <si>
    <t>Penstemon whippleanus</t>
  </si>
  <si>
    <t xml:space="preserve">Dusky Penstemon </t>
  </si>
  <si>
    <t>Platanthera dilatata</t>
  </si>
  <si>
    <t>White Big Orchid</t>
  </si>
  <si>
    <t>Polemonium pulcherrimum</t>
  </si>
  <si>
    <t>Jacob's Ladder</t>
  </si>
  <si>
    <t>Potentilla diversiofolia</t>
  </si>
  <si>
    <t xml:space="preserve">Varileaf Potentilla </t>
  </si>
  <si>
    <t>Potentilla fruticosa</t>
  </si>
  <si>
    <t xml:space="preserve">Shrubby Cinquefoil </t>
  </si>
  <si>
    <t>Potentilla nivea</t>
  </si>
  <si>
    <t xml:space="preserve">Snow Cinquefoil </t>
  </si>
  <si>
    <t>Potentilla pulcherrima</t>
  </si>
  <si>
    <t>Soft Cinquefoil</t>
  </si>
  <si>
    <t>Potentilla rubricaulis</t>
  </si>
  <si>
    <t xml:space="preserve">Red-stemmed Potentilla </t>
  </si>
  <si>
    <t>Potentilla subjuga</t>
  </si>
  <si>
    <t>Colorado Cinquefoil</t>
  </si>
  <si>
    <t>Potentilla uniflora</t>
  </si>
  <si>
    <t xml:space="preserve">Oneflower Cinquefoil </t>
  </si>
  <si>
    <t>Pseudocympoterus montanus</t>
  </si>
  <si>
    <t>Mountain Parsley</t>
  </si>
  <si>
    <t>Rhodiola integrifolia</t>
  </si>
  <si>
    <t xml:space="preserve">King's Crown </t>
  </si>
  <si>
    <t>Rhodiola rhodanthum</t>
  </si>
  <si>
    <t xml:space="preserve">Queen's Crown </t>
  </si>
  <si>
    <t>Salix planifolia</t>
  </si>
  <si>
    <t>Planeleaf Willow</t>
  </si>
  <si>
    <t>Snowball Saxifrage</t>
  </si>
  <si>
    <t>Senecio amplectens</t>
  </si>
  <si>
    <t xml:space="preserve">Alpine Senecio </t>
  </si>
  <si>
    <t>Senecio crassulus</t>
  </si>
  <si>
    <t>Mountain Meadow Groundsel Butterweed</t>
  </si>
  <si>
    <t>Senecio triangularis</t>
  </si>
  <si>
    <t xml:space="preserve">Triangle-leafed senecia </t>
  </si>
  <si>
    <t>Sibbaldia procumbuns</t>
  </si>
  <si>
    <t xml:space="preserve">Sibbaldia </t>
  </si>
  <si>
    <t xml:space="preserve">Silene acaulis </t>
  </si>
  <si>
    <t xml:space="preserve">Moss Campion </t>
  </si>
  <si>
    <t>Smelowskia calycinia</t>
  </si>
  <si>
    <t>Alpine Smelowskia</t>
  </si>
  <si>
    <t>Solidago simplex</t>
  </si>
  <si>
    <t xml:space="preserve">Dwarf Goldenrod </t>
  </si>
  <si>
    <t xml:space="preserve">Parry's Goldenrod </t>
  </si>
  <si>
    <t>Stellaria calycantha</t>
  </si>
  <si>
    <t>Northern Starwort</t>
  </si>
  <si>
    <t>Swertia perennis</t>
  </si>
  <si>
    <t xml:space="preserve">Star Gentian </t>
  </si>
  <si>
    <t>Taraxacum officinale</t>
  </si>
  <si>
    <t xml:space="preserve">Dandelion </t>
  </si>
  <si>
    <t>Tonestus lyallii</t>
  </si>
  <si>
    <t>Tonestus pygmaeus</t>
  </si>
  <si>
    <t>Dwarf Goldenweed</t>
  </si>
  <si>
    <t>Trollius albiflorus</t>
  </si>
  <si>
    <t xml:space="preserve">Globeflower </t>
  </si>
  <si>
    <t>Vaccinium cespitosum</t>
  </si>
  <si>
    <t>Dwarf Bilberry</t>
  </si>
  <si>
    <t>Vaccinium scoparium</t>
  </si>
  <si>
    <t>Broom Huckleberry</t>
  </si>
  <si>
    <t>Veronica wormskjoldii</t>
  </si>
  <si>
    <t>Alpine Speedwell</t>
  </si>
  <si>
    <t>Viola adunca</t>
  </si>
  <si>
    <t>Alpine Violet</t>
  </si>
  <si>
    <t>Viola labradorica</t>
  </si>
  <si>
    <t>Zigadenus elegans</t>
  </si>
  <si>
    <t>Mountain Deathcamas</t>
  </si>
  <si>
    <t>Species</t>
  </si>
  <si>
    <t>Total</t>
  </si>
  <si>
    <t>Epilobium hornemannii</t>
  </si>
  <si>
    <t>Pseudocymopterus montanus</t>
  </si>
  <si>
    <t>* on 8/17 counted only open "fresh" blooms of R. rhodanthum</t>
  </si>
  <si>
    <t xml:space="preserve">Senecio triangularis </t>
  </si>
  <si>
    <t>* on 8/17, 3 open blooms &amp; 6 closed S. perennis</t>
  </si>
  <si>
    <t>Total Plants Blooming</t>
  </si>
  <si>
    <t>Total Species</t>
  </si>
  <si>
    <t>9/3/2021</t>
  </si>
  <si>
    <t>Artemisia scopulorum</t>
  </si>
  <si>
    <t>Cirsium scopulorum</t>
  </si>
  <si>
    <t>Mertensia ciliata</t>
  </si>
  <si>
    <t>Potentilla diversifolia</t>
  </si>
  <si>
    <t>Saxifraga oregana</t>
  </si>
  <si>
    <t>Valeriana edulis</t>
  </si>
  <si>
    <r>
      <rPr>
        <i/>
        <sz val="12"/>
        <color indexed="8"/>
        <rFont val="Calibri"/>
        <family val="2"/>
      </rPr>
      <t>Anticlea elegan</t>
    </r>
    <r>
      <rPr>
        <sz val="12"/>
        <color indexed="8"/>
        <rFont val="Calibri"/>
        <family val="2"/>
      </rPr>
      <t>s</t>
    </r>
  </si>
  <si>
    <t>Anticlea elegans</t>
  </si>
  <si>
    <t>Potentilla glaucophylla (formerly diversifolia)</t>
  </si>
  <si>
    <t>o</t>
  </si>
  <si>
    <t xml:space="preserve">Arenaria congesta </t>
  </si>
  <si>
    <t>* on 7/23 &amp; 7/29 A. congesta over 100</t>
  </si>
  <si>
    <t>*on 8/24 A. congesta very dry</t>
  </si>
  <si>
    <t xml:space="preserve">Noccaea montana </t>
  </si>
  <si>
    <t xml:space="preserve">Potentilla diversifolia </t>
  </si>
  <si>
    <t>Sibbaldia procumbens</t>
  </si>
  <si>
    <t>Solidago simplex var. nana</t>
  </si>
  <si>
    <t xml:space="preserve">Vaccinium scoparium </t>
  </si>
  <si>
    <t>* = A. congesta on 7/23 and 7/29 was 100+</t>
  </si>
  <si>
    <t>6 *</t>
  </si>
  <si>
    <t>Aster/Symphyotrichum foliaceous</t>
  </si>
  <si>
    <t>200+</t>
  </si>
  <si>
    <t>250+</t>
  </si>
  <si>
    <t>* could be two different species, under investigation</t>
  </si>
  <si>
    <t>Boechera strict (formerly drummondii)</t>
  </si>
  <si>
    <t>300+</t>
  </si>
  <si>
    <t>Viola adunca var. bellifiladia</t>
  </si>
  <si>
    <t>*on 8/24 C. scopulorum very dry</t>
  </si>
  <si>
    <t>Gentiana calysosa</t>
  </si>
  <si>
    <t xml:space="preserve">Kalmia microphylla </t>
  </si>
  <si>
    <t xml:space="preserve">Oreoxis alpina </t>
  </si>
  <si>
    <t>Packera/Senecio dimorphophyllus</t>
  </si>
  <si>
    <t>Total Blooms</t>
  </si>
  <si>
    <t>Antenaria corymbosa</t>
  </si>
  <si>
    <t>11</t>
  </si>
  <si>
    <t>Artemisia scopulorum/norvegica</t>
  </si>
  <si>
    <t>Aster/Symphyotrichum foliaceus</t>
  </si>
  <si>
    <t>0</t>
  </si>
  <si>
    <t>Gentianopsis detonsa</t>
  </si>
  <si>
    <t>Packera dimorphophylla</t>
  </si>
  <si>
    <t>Podistera eastwoodiae</t>
  </si>
  <si>
    <t>500+</t>
  </si>
  <si>
    <t>100+</t>
  </si>
  <si>
    <t>Sedum integrifolia</t>
  </si>
  <si>
    <t xml:space="preserve"> </t>
  </si>
  <si>
    <t>Eriogonum ____</t>
  </si>
  <si>
    <t>400+</t>
  </si>
  <si>
    <t>Viola adunca var. bellifidia</t>
  </si>
  <si>
    <t>Micranthes odontoloma</t>
  </si>
  <si>
    <t xml:space="preserve">Potentilla nivea </t>
  </si>
  <si>
    <t>?</t>
  </si>
  <si>
    <t>Saxifraga austromontana</t>
  </si>
  <si>
    <t>Silene acaulis</t>
  </si>
  <si>
    <t>Smelowskia calycina</t>
  </si>
  <si>
    <t>Soldiago simplex var. nana</t>
  </si>
  <si>
    <t>Antenaria media</t>
  </si>
  <si>
    <t>0*</t>
  </si>
  <si>
    <t>Erigeron grandiflorus</t>
  </si>
  <si>
    <t>Gentianella amarella</t>
  </si>
  <si>
    <t>Saxifraga austromontana/bronchialis</t>
  </si>
  <si>
    <t>Sedum lanceolatum</t>
  </si>
  <si>
    <t>*need to confirm species (A. corymbosa vs. A. media)</t>
  </si>
  <si>
    <t>Draba aurea</t>
  </si>
  <si>
    <t>Transect 1</t>
  </si>
  <si>
    <t>Transect 2</t>
  </si>
  <si>
    <t>Transect 3</t>
  </si>
  <si>
    <t>Transect 4</t>
  </si>
  <si>
    <t>Total Blooming Plants</t>
  </si>
  <si>
    <t xml:space="preserve">Species </t>
  </si>
  <si>
    <t xml:space="preserve">Viola adunca </t>
  </si>
  <si>
    <t xml:space="preserve">Draba Aurea </t>
  </si>
  <si>
    <t xml:space="preserve">Valerian eduilis </t>
  </si>
  <si>
    <t>Boechera stricta</t>
  </si>
  <si>
    <t xml:space="preserve">Antennaria media </t>
  </si>
  <si>
    <t xml:space="preserve">Artemisia scopulorum </t>
  </si>
  <si>
    <t xml:space="preserve">Aconitum Columbianum </t>
  </si>
  <si>
    <t>Oxypolis Fenteri</t>
  </si>
  <si>
    <t xml:space="preserve">Notes </t>
  </si>
  <si>
    <t>Lyall's Goldenweed</t>
  </si>
  <si>
    <t xml:space="preserve">Mertensia lanceolata </t>
  </si>
  <si>
    <t xml:space="preserve">Ballhead Sandwort </t>
  </si>
  <si>
    <t xml:space="preserve">Saxifraga bronchialis </t>
  </si>
  <si>
    <t xml:space="preserve">Epilobium anagallidifolium </t>
  </si>
  <si>
    <t xml:space="preserve">Heuchera parviflora </t>
  </si>
  <si>
    <t>Notes: missed intial bloom of Vaccinium scoparium</t>
  </si>
  <si>
    <t>Senecio aronicoides</t>
  </si>
  <si>
    <t>Arnica Rydbergia</t>
  </si>
  <si>
    <t>Noccaea fendleri</t>
  </si>
  <si>
    <t>Cymopterus alpinus</t>
  </si>
  <si>
    <t xml:space="preserve">Packera crocata </t>
  </si>
  <si>
    <t>Smelowskia americana</t>
  </si>
  <si>
    <t xml:space="preserve">Add Draba aurea (Golden Draba) </t>
  </si>
  <si>
    <t xml:space="preserve">Synonym: Noccea Montana </t>
  </si>
  <si>
    <r>
      <t xml:space="preserve">Synonyms: </t>
    </r>
    <r>
      <rPr>
        <i/>
        <sz val="12"/>
        <color theme="1"/>
        <rFont val="Helvetica Neue"/>
        <family val="2"/>
        <scheme val="minor"/>
      </rPr>
      <t>Packera dimorphophylla or Senecio dimorphophylla</t>
    </r>
  </si>
  <si>
    <t>Synonym: Oreoxis alpina</t>
  </si>
  <si>
    <t xml:space="preserve">Potentilla glaucophylla </t>
  </si>
  <si>
    <t>Synonym: Potentilla diversifolia</t>
  </si>
  <si>
    <t>Synonym: Ameloskia calycina</t>
  </si>
  <si>
    <t xml:space="preserve">Pale Agoseris </t>
  </si>
  <si>
    <t>Eremogone congesta</t>
  </si>
  <si>
    <t xml:space="preserve">Synonym: Arenaria congesta </t>
  </si>
  <si>
    <t xml:space="preserve">Artemesia arctica </t>
  </si>
  <si>
    <t>Synonym: Artemisia norvegica</t>
  </si>
  <si>
    <t xml:space="preserve">Synonym: Aster foliaceous </t>
  </si>
  <si>
    <t xml:space="preserve">Symphyotrichum foliaceum </t>
  </si>
  <si>
    <t xml:space="preserve">Synonym: Boechera drummondii, Arabis drummondii </t>
  </si>
  <si>
    <t xml:space="preserve">Boechera gracilenta </t>
  </si>
  <si>
    <t xml:space="preserve">Synonym: Erigerion peregrinus </t>
  </si>
  <si>
    <t xml:space="preserve">Erigeron glacialis </t>
  </si>
  <si>
    <t>This is not in Akerfield, this website say it does not grow in CO https://www.wildflower.org/plants/result.php?id_plant=GECA</t>
  </si>
  <si>
    <t xml:space="preserve">Synonym: Gentianella amarella var. acuta </t>
  </si>
  <si>
    <t xml:space="preserve">Gentianella acuta </t>
  </si>
  <si>
    <t xml:space="preserve">Synonym: Gentianopsis thermalis </t>
  </si>
  <si>
    <t>Hymenoxys grandiflora</t>
  </si>
  <si>
    <t xml:space="preserve">Synonym: Machaeranthera canescens </t>
  </si>
  <si>
    <t xml:space="preserve">Dieteria canescens </t>
  </si>
  <si>
    <t>Not in Akerfield but very clearly online https://www.swcoloradowildflowers.com/Yellow%20Enlarged%20Photo%20Pages/potentilla%20rubricaulis.htm</t>
  </si>
  <si>
    <t xml:space="preserve">in Akerfield index but not found on page or surrounding pages </t>
  </si>
  <si>
    <t xml:space="preserve">Synonym: Pseudocympoterus montanus </t>
  </si>
  <si>
    <t xml:space="preserve">Cymopterus lemmonii </t>
  </si>
  <si>
    <t xml:space="preserve">Synonym: Saxifraga rhomboidea </t>
  </si>
  <si>
    <t>Micranthes rhomboidea</t>
  </si>
  <si>
    <t xml:space="preserve">Synonyms: Clementsia rhodantha, Sedum rhodanthum </t>
  </si>
  <si>
    <t>Oreochrysum parryi</t>
  </si>
  <si>
    <t>Synonyms: Haplopappus parryi, Solidago parryi</t>
  </si>
  <si>
    <t xml:space="preserve">Not in Akerfield nor are its synonyms it is online </t>
  </si>
  <si>
    <t xml:space="preserve">Ackerman says this is a synynom for Viola adunca. Is this right? Or is it 2 species? </t>
  </si>
  <si>
    <t xml:space="preserve">Sedum Lanceolatum </t>
  </si>
  <si>
    <t xml:space="preserve">Potential additons: Valeriana edulis (tobacco root), Saxifraga bronchialis (Yellowdot Saxifrag), senecio aronicoides (rayless ragwort), Epilobium anagallidifolium (Alpine Willowherb), Arnica rydbergii (Rydbergs Arnica), Solidago nana (baby goldenrod), Sedum Lanceolatum (Yellow Stonecrop), Cerastium arvense (Chickweed) </t>
  </si>
  <si>
    <t>Cerastium arvense</t>
  </si>
  <si>
    <t xml:space="preserve">Total Blooms </t>
  </si>
  <si>
    <t>Total Species:</t>
  </si>
  <si>
    <t xml:space="preserve">Toatal Species </t>
  </si>
  <si>
    <t xml:space="preserve">Total Species </t>
  </si>
  <si>
    <t>Plot 1</t>
  </si>
  <si>
    <t>Plot 2</t>
  </si>
  <si>
    <t>Plot 3</t>
  </si>
  <si>
    <t>Plot 4</t>
  </si>
  <si>
    <t xml:space="preserve">Species compared to each other </t>
  </si>
  <si>
    <t xml:space="preserve">When colors bloom </t>
  </si>
  <si>
    <t xml:space="preserve">Plot 2 </t>
  </si>
  <si>
    <t xml:space="preserve">Plot 3 </t>
  </si>
  <si>
    <t xml:space="preserve">Plot 4 </t>
  </si>
  <si>
    <t xml:space="preserve">Total </t>
  </si>
  <si>
    <t xml:space="preserve">Accumalitive Percipitation (in) (June 1st - September 15th) </t>
  </si>
  <si>
    <t xml:space="preserve">Accumalitive Percipitation (in) (Water Year) </t>
  </si>
  <si>
    <t>Max Snow Depth (in)</t>
  </si>
  <si>
    <t xml:space="preserve">Melt Date </t>
  </si>
  <si>
    <t>as of Sept 15 for 2023</t>
  </si>
  <si>
    <t xml:space="preserve">Percentage of Snow </t>
  </si>
  <si>
    <t>*All data collected from Site 542, Archival data found on USDA Webite: https://wcc.sc.egov.usda.gov/nwcc/view</t>
  </si>
  <si>
    <t xml:space="preserve">Plot 1 </t>
  </si>
  <si>
    <t xml:space="preserve">Biodiversity Index (Simpson's Diversity Index) </t>
  </si>
  <si>
    <t xml:space="preserve">Max # of Flowers per Species </t>
  </si>
  <si>
    <t>Max # of Blooms Per Species 2020</t>
  </si>
  <si>
    <t xml:space="preserve">Plot 1 Species </t>
  </si>
  <si>
    <t xml:space="preserve">Plot 2 Species </t>
  </si>
  <si>
    <t xml:space="preserve">Plot 4 Species </t>
  </si>
  <si>
    <t>Max # of Blooms Per Species 2021</t>
  </si>
  <si>
    <t>Plot 3 Species</t>
  </si>
  <si>
    <t>Max # of Blooms Per Species 2022</t>
  </si>
  <si>
    <t>Total Bloom (2020)</t>
  </si>
  <si>
    <t>Total Bloom (2021)</t>
  </si>
  <si>
    <t>Total Bloom (2022)</t>
  </si>
  <si>
    <t>Total Bloom (2023)</t>
  </si>
  <si>
    <t>Total Blooms (2020)</t>
  </si>
  <si>
    <t>Total Species (2020)</t>
  </si>
  <si>
    <t>Total Blooms (2021)</t>
  </si>
  <si>
    <t>Total Species (2021)</t>
  </si>
  <si>
    <t>Total Blooms (2022)</t>
  </si>
  <si>
    <t>Total Species (2022)</t>
  </si>
  <si>
    <t>Total Blooms (2023)</t>
  </si>
  <si>
    <t>Total Species (2023)</t>
  </si>
  <si>
    <t xml:space="preserve">Accumalitive Percipitation (in) </t>
  </si>
  <si>
    <t xml:space="preserve">Total Booms </t>
  </si>
  <si>
    <t xml:space="preserve">Dark Purple </t>
  </si>
  <si>
    <t xml:space="preserve">Yellow </t>
  </si>
  <si>
    <t xml:space="preserve">Blue </t>
  </si>
  <si>
    <t xml:space="preserve">Light Purple </t>
  </si>
  <si>
    <t xml:space="preserve">Pink </t>
  </si>
  <si>
    <t xml:space="preserve">White </t>
  </si>
  <si>
    <t xml:space="preserve">Totoal Species </t>
  </si>
  <si>
    <t>Average temp 2020 (degC)</t>
  </si>
  <si>
    <t>Average temp 2021 (degC)</t>
  </si>
  <si>
    <t>Average temp 2022 (degC)</t>
  </si>
  <si>
    <t>Average temp 2023 (degC)</t>
  </si>
  <si>
    <t>Average Temp. (June 1 - Sept 15) (DegC)</t>
  </si>
  <si>
    <t>Max # of Blooms Per Species 2023</t>
  </si>
  <si>
    <t xml:space="preserve">Max Number of Blooms </t>
  </si>
  <si>
    <t xml:space="preserve"># of weeks in Bloom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</si>
</sst>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0" x14ac:knownFonts="1">
    <font>
      <sz val="12"/>
      <color indexed="8"/>
      <name val="Calibri"/>
    </font>
    <font>
      <b/>
      <sz val="12"/>
      <color indexed="8"/>
      <name val="Calibri"/>
      <family val="2"/>
    </font>
    <font>
      <i/>
      <sz val="12"/>
      <color indexed="8"/>
      <name val="Calibri"/>
      <family val="2"/>
    </font>
    <font>
      <sz val="12"/>
      <color indexed="8"/>
      <name val="Calibri"/>
      <family val="2"/>
    </font>
    <font>
      <b/>
      <sz val="12"/>
      <color rgb="FF000000"/>
      <name val="Calibri"/>
      <family val="2"/>
    </font>
    <font>
      <i/>
      <sz val="12"/>
      <color rgb="FF000000"/>
      <name val="Calibri"/>
      <family val="2"/>
    </font>
    <font>
      <sz val="12"/>
      <color theme="1"/>
      <name val="Calibri"/>
      <family val="2"/>
    </font>
    <font>
      <i/>
      <sz val="12"/>
      <color theme="1"/>
      <name val="Calibri"/>
      <family val="2"/>
    </font>
    <font>
      <i/>
      <sz val="12"/>
      <color theme="1"/>
      <name val="Helvetica Neue"/>
      <family val="2"/>
      <scheme val="minor"/>
    </font>
    <font>
      <sz val="12"/>
      <color rgb="FF000000"/>
      <name val="Calibri"/>
      <family val="2"/>
    </font>
  </fonts>
  <fills count="11">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rgb="FFFF0000"/>
        <bgColor indexed="64"/>
      </patternFill>
    </fill>
    <fill>
      <patternFill patternType="solid">
        <fgColor rgb="FFFF5DE8"/>
        <bgColor indexed="64"/>
      </patternFill>
    </fill>
    <fill>
      <patternFill patternType="solid">
        <fgColor rgb="FFC693FF"/>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rgb="FF4F3FA0"/>
        <bgColor indexed="64"/>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10"/>
      </top>
      <bottom/>
      <diagonal/>
    </border>
    <border>
      <left style="thin">
        <color indexed="8"/>
      </left>
      <right style="thin">
        <color indexed="10"/>
      </right>
      <top/>
      <bottom style="thin">
        <color indexed="10"/>
      </bottom>
      <diagonal/>
    </border>
    <border>
      <left style="thin">
        <color indexed="8"/>
      </left>
      <right style="thin">
        <color indexed="8"/>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10"/>
      </right>
      <top/>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8"/>
      </left>
      <right/>
      <top style="thin">
        <color indexed="8"/>
      </top>
      <bottom style="thin">
        <color indexed="10"/>
      </bottom>
      <diagonal/>
    </border>
    <border>
      <left/>
      <right/>
      <top style="thin">
        <color indexed="8"/>
      </top>
      <bottom style="thin">
        <color indexed="10"/>
      </bottom>
      <diagonal/>
    </border>
    <border>
      <left/>
      <right style="thin">
        <color indexed="8"/>
      </right>
      <top style="thin">
        <color indexed="8"/>
      </top>
      <bottom style="thin">
        <color indexed="10"/>
      </bottom>
      <diagonal/>
    </border>
    <border>
      <left style="thin">
        <color indexed="8"/>
      </left>
      <right style="thin">
        <color indexed="8"/>
      </right>
      <top style="thin">
        <color indexed="8"/>
      </top>
      <bottom/>
      <diagonal/>
    </border>
    <border>
      <left style="thin">
        <color indexed="10"/>
      </left>
      <right/>
      <top style="thin">
        <color indexed="8"/>
      </top>
      <bottom style="thin">
        <color indexed="10"/>
      </bottom>
      <diagonal/>
    </border>
    <border>
      <left style="thin">
        <color indexed="64"/>
      </left>
      <right style="thin">
        <color indexed="64"/>
      </right>
      <top style="thin">
        <color indexed="64"/>
      </top>
      <bottom style="thin">
        <color indexed="64"/>
      </bottom>
      <diagonal/>
    </border>
    <border>
      <left style="thin">
        <color indexed="10"/>
      </left>
      <right style="thin">
        <color indexed="8"/>
      </right>
      <top style="thin">
        <color indexed="8"/>
      </top>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applyNumberFormat="0" applyFill="0" applyBorder="0" applyProtection="0"/>
  </cellStyleXfs>
  <cellXfs count="184">
    <xf numFmtId="0" fontId="0" fillId="0" borderId="0" xfId="0"/>
    <xf numFmtId="0" fontId="0" fillId="0" borderId="0" xfId="0" applyNumberFormat="1"/>
    <xf numFmtId="49" fontId="1" fillId="2" borderId="1" xfId="0" applyNumberFormat="1" applyFont="1" applyFill="1" applyBorder="1"/>
    <xf numFmtId="0" fontId="0" fillId="2" borderId="2" xfId="0" applyFill="1" applyBorder="1"/>
    <xf numFmtId="0" fontId="0" fillId="2" borderId="3" xfId="0" applyFill="1" applyBorder="1"/>
    <xf numFmtId="49" fontId="2" fillId="2" borderId="1" xfId="0" applyNumberFormat="1" applyFont="1" applyFill="1" applyBorder="1"/>
    <xf numFmtId="49" fontId="0" fillId="2" borderId="1" xfId="0" applyNumberFormat="1" applyFill="1" applyBorder="1"/>
    <xf numFmtId="49" fontId="2" fillId="2" borderId="4" xfId="0" applyNumberFormat="1" applyFont="1" applyFill="1" applyBorder="1"/>
    <xf numFmtId="49" fontId="2" fillId="2" borderId="1" xfId="0" applyNumberFormat="1" applyFont="1" applyFill="1" applyBorder="1" applyAlignment="1">
      <alignment vertical="center"/>
    </xf>
    <xf numFmtId="0" fontId="0" fillId="2" borderId="5" xfId="0" applyFill="1" applyBorder="1"/>
    <xf numFmtId="49" fontId="2" fillId="2" borderId="6" xfId="0" applyNumberFormat="1" applyFont="1" applyFill="1" applyBorder="1"/>
    <xf numFmtId="49" fontId="0" fillId="2" borderId="1" xfId="0" applyNumberFormat="1" applyFill="1" applyBorder="1" applyAlignment="1">
      <alignment horizontal="left"/>
    </xf>
    <xf numFmtId="0" fontId="2" fillId="2" borderId="7" xfId="0" applyFont="1" applyFill="1" applyBorder="1"/>
    <xf numFmtId="0" fontId="0" fillId="2" borderId="8" xfId="0" applyFill="1" applyBorder="1"/>
    <xf numFmtId="14" fontId="1" fillId="2" borderId="1" xfId="0" applyNumberFormat="1" applyFont="1" applyFill="1" applyBorder="1"/>
    <xf numFmtId="0" fontId="0" fillId="2" borderId="1" xfId="0" applyFill="1" applyBorder="1"/>
    <xf numFmtId="0" fontId="0" fillId="2" borderId="9" xfId="0" applyFill="1" applyBorder="1"/>
    <xf numFmtId="0" fontId="0" fillId="2" borderId="10" xfId="0" applyFill="1" applyBorder="1"/>
    <xf numFmtId="0" fontId="0" fillId="2" borderId="11" xfId="0" applyFill="1" applyBorder="1"/>
    <xf numFmtId="0" fontId="0" fillId="2" borderId="1" xfId="0" applyNumberFormat="1" applyFill="1" applyBorder="1"/>
    <xf numFmtId="0" fontId="0" fillId="2" borderId="12" xfId="0" applyFill="1" applyBorder="1"/>
    <xf numFmtId="0" fontId="0" fillId="2" borderId="13" xfId="0" applyFill="1" applyBorder="1"/>
    <xf numFmtId="0" fontId="0" fillId="2" borderId="14" xfId="0" applyFill="1" applyBorder="1"/>
    <xf numFmtId="49" fontId="2" fillId="2" borderId="4" xfId="0" applyNumberFormat="1" applyFont="1" applyFill="1" applyBorder="1" applyAlignment="1">
      <alignment vertical="center"/>
    </xf>
    <xf numFmtId="0" fontId="1" fillId="2" borderId="1" xfId="0" applyFont="1" applyFill="1" applyBorder="1"/>
    <xf numFmtId="0" fontId="2" fillId="2" borderId="1" xfId="0" applyFont="1" applyFill="1" applyBorder="1"/>
    <xf numFmtId="14" fontId="0" fillId="2" borderId="1" xfId="0" applyNumberFormat="1" applyFill="1" applyBorder="1"/>
    <xf numFmtId="0" fontId="0" fillId="2" borderId="15" xfId="0" applyFill="1" applyBorder="1"/>
    <xf numFmtId="0" fontId="0" fillId="2" borderId="16" xfId="0" applyFill="1" applyBorder="1"/>
    <xf numFmtId="0" fontId="0" fillId="2" borderId="17" xfId="0" applyFill="1" applyBorder="1"/>
    <xf numFmtId="14"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0" fillId="2" borderId="1" xfId="0" applyNumberFormat="1" applyFill="1" applyBorder="1" applyAlignment="1">
      <alignment horizontal="right" vertical="center"/>
    </xf>
    <xf numFmtId="0" fontId="0" fillId="2" borderId="1" xfId="0" applyNumberFormat="1" applyFill="1" applyBorder="1" applyAlignment="1">
      <alignment horizontal="right"/>
    </xf>
    <xf numFmtId="0" fontId="0" fillId="2" borderId="1" xfId="0" applyFill="1" applyBorder="1" applyAlignment="1">
      <alignment horizontal="right" vertical="center"/>
    </xf>
    <xf numFmtId="0" fontId="0" fillId="2" borderId="1" xfId="0" applyFill="1" applyBorder="1" applyAlignment="1">
      <alignment horizontal="right"/>
    </xf>
    <xf numFmtId="0" fontId="0" fillId="2" borderId="1" xfId="0" applyFill="1" applyBorder="1" applyAlignment="1">
      <alignment vertical="center"/>
    </xf>
    <xf numFmtId="0" fontId="1" fillId="2" borderId="1" xfId="0" applyFont="1" applyFill="1" applyBorder="1" applyAlignment="1">
      <alignment horizontal="center" vertical="center"/>
    </xf>
    <xf numFmtId="0" fontId="0" fillId="2" borderId="18" xfId="0" applyFill="1" applyBorder="1"/>
    <xf numFmtId="0" fontId="0" fillId="2" borderId="19" xfId="0" applyFill="1" applyBorder="1"/>
    <xf numFmtId="0" fontId="0" fillId="2" borderId="20" xfId="0" applyFill="1" applyBorder="1"/>
    <xf numFmtId="49" fontId="0" fillId="2" borderId="1" xfId="0" applyNumberFormat="1" applyFill="1" applyBorder="1" applyAlignment="1">
      <alignment horizontal="right" vertical="center"/>
    </xf>
    <xf numFmtId="0" fontId="0" fillId="2" borderId="4" xfId="0" applyFill="1" applyBorder="1"/>
    <xf numFmtId="14" fontId="1" fillId="2" borderId="1" xfId="0" applyNumberFormat="1" applyFont="1" applyFill="1" applyBorder="1" applyAlignment="1">
      <alignment horizontal="center"/>
    </xf>
    <xf numFmtId="49" fontId="0" fillId="2" borderId="1" xfId="0" applyNumberFormat="1" applyFill="1" applyBorder="1" applyAlignment="1">
      <alignment horizontal="right"/>
    </xf>
    <xf numFmtId="49" fontId="0" fillId="2" borderId="4" xfId="0" applyNumberFormat="1" applyFill="1" applyBorder="1"/>
    <xf numFmtId="0" fontId="0" fillId="2" borderId="21" xfId="0" applyFill="1" applyBorder="1"/>
    <xf numFmtId="0" fontId="0" fillId="2" borderId="22" xfId="0" applyFill="1" applyBorder="1"/>
    <xf numFmtId="0" fontId="0" fillId="2" borderId="19" xfId="0" applyFill="1" applyBorder="1" applyAlignment="1">
      <alignment vertical="center"/>
    </xf>
    <xf numFmtId="0" fontId="0" fillId="2" borderId="1" xfId="0" applyNumberFormat="1" applyFill="1" applyBorder="1" applyAlignment="1">
      <alignment vertical="center"/>
    </xf>
    <xf numFmtId="0" fontId="0" fillId="2" borderId="1" xfId="0" applyFill="1" applyBorder="1" applyAlignment="1">
      <alignment horizontal="center"/>
    </xf>
    <xf numFmtId="49" fontId="1" fillId="2" borderId="3" xfId="0" applyNumberFormat="1" applyFont="1" applyFill="1" applyBorder="1"/>
    <xf numFmtId="0" fontId="0" fillId="2" borderId="3" xfId="0" applyNumberFormat="1" applyFill="1" applyBorder="1"/>
    <xf numFmtId="0" fontId="1" fillId="0" borderId="0" xfId="0" applyFont="1"/>
    <xf numFmtId="14" fontId="1" fillId="0" borderId="0" xfId="0" applyNumberFormat="1" applyFont="1"/>
    <xf numFmtId="0" fontId="4" fillId="0" borderId="0" xfId="0" applyFont="1"/>
    <xf numFmtId="49" fontId="2" fillId="2" borderId="23" xfId="0" applyNumberFormat="1" applyFont="1" applyFill="1" applyBorder="1"/>
    <xf numFmtId="49" fontId="2" fillId="2" borderId="23" xfId="0" applyNumberFormat="1" applyFont="1" applyFill="1" applyBorder="1" applyAlignment="1">
      <alignment vertical="center"/>
    </xf>
    <xf numFmtId="0" fontId="5" fillId="0" borderId="23" xfId="0" applyFont="1" applyBorder="1"/>
    <xf numFmtId="0" fontId="2" fillId="0" borderId="23" xfId="0" applyFont="1" applyBorder="1"/>
    <xf numFmtId="49" fontId="5" fillId="3" borderId="23" xfId="0" applyNumberFormat="1" applyFont="1" applyFill="1" applyBorder="1" applyAlignment="1">
      <alignment vertical="center"/>
    </xf>
    <xf numFmtId="0" fontId="3" fillId="0" borderId="0" xfId="0" applyFont="1"/>
    <xf numFmtId="0" fontId="3" fillId="2" borderId="2" xfId="0" applyFont="1" applyFill="1" applyBorder="1"/>
    <xf numFmtId="49" fontId="3" fillId="2" borderId="1" xfId="0" applyNumberFormat="1" applyFont="1" applyFill="1" applyBorder="1"/>
    <xf numFmtId="49" fontId="7" fillId="2" borderId="23" xfId="0" applyNumberFormat="1" applyFont="1" applyFill="1" applyBorder="1" applyAlignment="1">
      <alignment vertical="center"/>
    </xf>
    <xf numFmtId="0" fontId="6" fillId="0" borderId="23" xfId="0" applyFont="1" applyBorder="1"/>
    <xf numFmtId="0" fontId="3" fillId="0" borderId="0" xfId="0" applyNumberFormat="1" applyFont="1"/>
    <xf numFmtId="0" fontId="3" fillId="2" borderId="3" xfId="0" applyFont="1" applyFill="1" applyBorder="1"/>
    <xf numFmtId="0" fontId="3" fillId="0" borderId="0" xfId="0" applyFont="1" applyAlignment="1">
      <alignment wrapText="1"/>
    </xf>
    <xf numFmtId="0" fontId="8" fillId="0" borderId="0" xfId="0" applyFont="1" applyAlignment="1">
      <alignment wrapText="1"/>
    </xf>
    <xf numFmtId="49" fontId="2" fillId="4" borderId="1" xfId="0" applyNumberFormat="1" applyFont="1" applyFill="1" applyBorder="1" applyAlignment="1">
      <alignment horizontal="left"/>
    </xf>
    <xf numFmtId="49" fontId="2" fillId="0" borderId="1" xfId="0" applyNumberFormat="1" applyFont="1" applyFill="1" applyBorder="1" applyAlignment="1">
      <alignment vertical="center"/>
    </xf>
    <xf numFmtId="49" fontId="2" fillId="4" borderId="1" xfId="0" applyNumberFormat="1" applyFont="1" applyFill="1" applyBorder="1" applyAlignment="1">
      <alignment vertical="center"/>
    </xf>
    <xf numFmtId="49" fontId="7" fillId="4" borderId="1" xfId="0" applyNumberFormat="1" applyFont="1" applyFill="1" applyBorder="1" applyAlignment="1">
      <alignment vertical="center"/>
    </xf>
    <xf numFmtId="49" fontId="2" fillId="4" borderId="1" xfId="0" applyNumberFormat="1" applyFont="1" applyFill="1" applyBorder="1"/>
    <xf numFmtId="49" fontId="2" fillId="0" borderId="1" xfId="0" applyNumberFormat="1" applyFont="1" applyFill="1" applyBorder="1"/>
    <xf numFmtId="49" fontId="2" fillId="0" borderId="4" xfId="0" applyNumberFormat="1" applyFont="1" applyFill="1" applyBorder="1"/>
    <xf numFmtId="49" fontId="2" fillId="0" borderId="1" xfId="0" applyNumberFormat="1" applyFont="1" applyFill="1" applyBorder="1" applyAlignment="1">
      <alignment horizontal="left"/>
    </xf>
    <xf numFmtId="49" fontId="0" fillId="0" borderId="1" xfId="0" applyNumberFormat="1" applyFill="1" applyBorder="1"/>
    <xf numFmtId="49" fontId="2" fillId="0" borderId="23" xfId="0" applyNumberFormat="1" applyFont="1" applyFill="1" applyBorder="1" applyAlignment="1">
      <alignment vertical="center"/>
    </xf>
    <xf numFmtId="49" fontId="2" fillId="0" borderId="23" xfId="0" applyNumberFormat="1" applyFont="1" applyFill="1" applyBorder="1"/>
    <xf numFmtId="49" fontId="2" fillId="2" borderId="21" xfId="0" applyNumberFormat="1" applyFont="1" applyFill="1" applyBorder="1" applyAlignment="1">
      <alignment vertical="center"/>
    </xf>
    <xf numFmtId="49" fontId="2" fillId="0" borderId="25" xfId="0" applyNumberFormat="1" applyFont="1" applyFill="1" applyBorder="1" applyAlignment="1">
      <alignment vertical="center"/>
    </xf>
    <xf numFmtId="0" fontId="5" fillId="0" borderId="1" xfId="0" applyFont="1" applyBorder="1"/>
    <xf numFmtId="14" fontId="4" fillId="0" borderId="13" xfId="0" applyNumberFormat="1" applyFont="1" applyBorder="1"/>
    <xf numFmtId="0" fontId="9" fillId="5" borderId="0" xfId="0" applyFont="1" applyFill="1"/>
    <xf numFmtId="0" fontId="0" fillId="5" borderId="0" xfId="0" applyFill="1"/>
    <xf numFmtId="0" fontId="0" fillId="6" borderId="0" xfId="0" applyFill="1"/>
    <xf numFmtId="0" fontId="6" fillId="6" borderId="0" xfId="0" applyFont="1" applyFill="1"/>
    <xf numFmtId="0" fontId="0" fillId="7" borderId="0" xfId="0" applyFill="1"/>
    <xf numFmtId="0" fontId="0" fillId="8" borderId="0" xfId="0" applyFill="1"/>
    <xf numFmtId="0" fontId="5" fillId="0" borderId="24" xfId="0" applyFont="1" applyBorder="1"/>
    <xf numFmtId="0" fontId="6" fillId="5" borderId="0" xfId="0" applyFont="1" applyFill="1"/>
    <xf numFmtId="0" fontId="6" fillId="10" borderId="0" xfId="0" applyFont="1" applyFill="1"/>
    <xf numFmtId="0" fontId="0" fillId="10" borderId="0" xfId="0" applyFill="1"/>
    <xf numFmtId="0" fontId="0" fillId="9" borderId="0" xfId="0" applyFill="1"/>
    <xf numFmtId="0" fontId="0" fillId="0" borderId="0" xfId="0" applyFill="1"/>
    <xf numFmtId="0" fontId="6" fillId="0" borderId="0" xfId="0" applyFont="1" applyFill="1"/>
    <xf numFmtId="0" fontId="3" fillId="0" borderId="13" xfId="0" applyFont="1" applyFill="1" applyBorder="1"/>
    <xf numFmtId="49" fontId="2" fillId="2" borderId="13" xfId="0" applyNumberFormat="1" applyFont="1" applyFill="1" applyBorder="1"/>
    <xf numFmtId="0" fontId="0" fillId="0" borderId="13" xfId="0" applyBorder="1"/>
    <xf numFmtId="0" fontId="0" fillId="0" borderId="23" xfId="0" applyBorder="1"/>
    <xf numFmtId="0" fontId="1" fillId="0" borderId="23" xfId="0" applyFont="1" applyBorder="1"/>
    <xf numFmtId="0" fontId="3" fillId="0" borderId="23" xfId="0" applyFont="1" applyBorder="1"/>
    <xf numFmtId="0" fontId="0" fillId="2" borderId="23" xfId="0" applyNumberFormat="1" applyFill="1" applyBorder="1"/>
    <xf numFmtId="0" fontId="0" fillId="2" borderId="23" xfId="0" applyFill="1" applyBorder="1"/>
    <xf numFmtId="14" fontId="1" fillId="2" borderId="27" xfId="0" applyNumberFormat="1" applyFont="1" applyFill="1" applyBorder="1"/>
    <xf numFmtId="0" fontId="1" fillId="0" borderId="28" xfId="0" applyFont="1" applyBorder="1"/>
    <xf numFmtId="0" fontId="3" fillId="0" borderId="29" xfId="0" applyFont="1" applyBorder="1"/>
    <xf numFmtId="0" fontId="0" fillId="0" borderId="30" xfId="0" applyBorder="1"/>
    <xf numFmtId="0" fontId="0" fillId="2" borderId="30" xfId="0" applyNumberFormat="1" applyFill="1" applyBorder="1"/>
    <xf numFmtId="0" fontId="0" fillId="0" borderId="31" xfId="0" applyBorder="1"/>
    <xf numFmtId="0" fontId="0" fillId="0" borderId="32" xfId="0" applyBorder="1"/>
    <xf numFmtId="0" fontId="1" fillId="0" borderId="26" xfId="0" applyFont="1" applyBorder="1"/>
    <xf numFmtId="0" fontId="1" fillId="0" borderId="29" xfId="0" applyFont="1" applyBorder="1"/>
    <xf numFmtId="0" fontId="1" fillId="0" borderId="31" xfId="0" applyFont="1" applyBorder="1"/>
    <xf numFmtId="0" fontId="0" fillId="2" borderId="35" xfId="0" applyNumberFormat="1" applyFill="1" applyBorder="1"/>
    <xf numFmtId="0" fontId="3" fillId="0" borderId="36" xfId="0" applyFont="1" applyBorder="1"/>
    <xf numFmtId="0" fontId="0" fillId="2" borderId="37" xfId="0" applyNumberFormat="1" applyFill="1" applyBorder="1"/>
    <xf numFmtId="0" fontId="0" fillId="2" borderId="37" xfId="0" applyFill="1" applyBorder="1"/>
    <xf numFmtId="0" fontId="0" fillId="2" borderId="38" xfId="0" applyNumberFormat="1" applyFill="1" applyBorder="1"/>
    <xf numFmtId="14" fontId="1" fillId="2" borderId="40" xfId="0" applyNumberFormat="1" applyFont="1" applyFill="1" applyBorder="1" applyAlignment="1">
      <alignment horizontal="center" vertical="center"/>
    </xf>
    <xf numFmtId="49" fontId="1" fillId="2" borderId="40" xfId="0" applyNumberFormat="1" applyFont="1" applyFill="1" applyBorder="1" applyAlignment="1">
      <alignment horizontal="center" vertical="center"/>
    </xf>
    <xf numFmtId="0" fontId="1" fillId="0" borderId="41" xfId="0" applyFont="1" applyBorder="1"/>
    <xf numFmtId="0" fontId="0" fillId="2" borderId="23" xfId="0" applyNumberFormat="1" applyFill="1" applyBorder="1" applyAlignment="1">
      <alignment horizontal="right" vertical="center"/>
    </xf>
    <xf numFmtId="0" fontId="0" fillId="2" borderId="23" xfId="0" applyNumberFormat="1" applyFill="1" applyBorder="1" applyAlignment="1">
      <alignment horizontal="right"/>
    </xf>
    <xf numFmtId="0" fontId="0" fillId="2" borderId="37" xfId="0" applyNumberFormat="1" applyFill="1" applyBorder="1" applyAlignment="1">
      <alignment horizontal="right"/>
    </xf>
    <xf numFmtId="0" fontId="0" fillId="0" borderId="38" xfId="0" applyBorder="1"/>
    <xf numFmtId="0" fontId="1" fillId="0" borderId="42" xfId="0" applyFont="1" applyBorder="1"/>
    <xf numFmtId="0" fontId="1" fillId="0" borderId="43" xfId="0" applyFont="1" applyBorder="1"/>
    <xf numFmtId="0" fontId="9" fillId="0" borderId="23" xfId="0" applyFont="1" applyBorder="1"/>
    <xf numFmtId="0" fontId="4" fillId="0" borderId="39" xfId="0" applyFont="1" applyBorder="1"/>
    <xf numFmtId="0" fontId="9" fillId="0" borderId="31" xfId="0" applyFont="1" applyBorder="1"/>
    <xf numFmtId="0" fontId="9" fillId="0" borderId="29" xfId="0" applyFont="1" applyBorder="1"/>
    <xf numFmtId="0" fontId="9" fillId="0" borderId="36" xfId="0" applyFont="1" applyBorder="1"/>
    <xf numFmtId="0" fontId="4" fillId="0" borderId="23" xfId="0" applyFont="1" applyBorder="1"/>
    <xf numFmtId="0" fontId="4" fillId="0" borderId="26" xfId="0" applyFont="1" applyBorder="1"/>
    <xf numFmtId="14" fontId="1" fillId="0" borderId="27" xfId="0" applyNumberFormat="1" applyFont="1" applyBorder="1"/>
    <xf numFmtId="0" fontId="4" fillId="0" borderId="29" xfId="0" applyFont="1" applyBorder="1"/>
    <xf numFmtId="0" fontId="0" fillId="0" borderId="37" xfId="0" applyBorder="1"/>
    <xf numFmtId="14" fontId="0" fillId="0" borderId="23" xfId="0" applyNumberFormat="1" applyBorder="1"/>
    <xf numFmtId="0" fontId="1" fillId="0" borderId="27" xfId="0" applyFont="1" applyBorder="1"/>
    <xf numFmtId="0" fontId="1" fillId="0" borderId="29" xfId="0" applyFont="1" applyBorder="1" applyAlignment="1">
      <alignment wrapText="1"/>
    </xf>
    <xf numFmtId="14" fontId="0" fillId="0" borderId="30" xfId="0" applyNumberFormat="1" applyBorder="1"/>
    <xf numFmtId="0" fontId="3" fillId="0" borderId="0" xfId="0" applyFont="1" applyFill="1"/>
    <xf numFmtId="0" fontId="1" fillId="0" borderId="0" xfId="0" applyFont="1" applyFill="1"/>
    <xf numFmtId="0" fontId="0" fillId="0" borderId="23" xfId="0" applyBorder="1" applyAlignment="1">
      <alignment wrapText="1"/>
    </xf>
    <xf numFmtId="0" fontId="1" fillId="0" borderId="26" xfId="0" applyFont="1" applyBorder="1" applyAlignment="1">
      <alignment wrapText="1"/>
    </xf>
    <xf numFmtId="0" fontId="3" fillId="0" borderId="27" xfId="0" applyFont="1" applyBorder="1" applyAlignment="1">
      <alignment wrapText="1"/>
    </xf>
    <xf numFmtId="0" fontId="1" fillId="0" borderId="27" xfId="0" applyFont="1" applyBorder="1" applyAlignment="1">
      <alignment wrapText="1"/>
    </xf>
    <xf numFmtId="0" fontId="1" fillId="0" borderId="28" xfId="0" applyFont="1" applyBorder="1" applyAlignment="1">
      <alignment wrapText="1"/>
    </xf>
    <xf numFmtId="0" fontId="0" fillId="0" borderId="44" xfId="0" applyBorder="1"/>
    <xf numFmtId="0" fontId="1" fillId="0" borderId="34" xfId="0" applyFont="1" applyBorder="1" applyAlignment="1">
      <alignment wrapText="1"/>
    </xf>
    <xf numFmtId="0" fontId="0" fillId="0" borderId="33" xfId="0" applyBorder="1"/>
    <xf numFmtId="0" fontId="1" fillId="0" borderId="39" xfId="0" applyFont="1" applyBorder="1" applyAlignment="1">
      <alignment wrapText="1"/>
    </xf>
    <xf numFmtId="49" fontId="3" fillId="2" borderId="23" xfId="0" applyNumberFormat="1" applyFont="1" applyFill="1" applyBorder="1"/>
    <xf numFmtId="49" fontId="3" fillId="2" borderId="23" xfId="0" applyNumberFormat="1" applyFont="1" applyFill="1" applyBorder="1" applyAlignment="1">
      <alignment vertical="center"/>
    </xf>
    <xf numFmtId="49" fontId="3" fillId="0" borderId="23" xfId="0" applyNumberFormat="1" applyFont="1" applyFill="1" applyBorder="1" applyAlignment="1">
      <alignment vertical="center"/>
    </xf>
    <xf numFmtId="0" fontId="1" fillId="0" borderId="36" xfId="0" applyFont="1" applyBorder="1"/>
    <xf numFmtId="0" fontId="3" fillId="0" borderId="13" xfId="0" applyNumberFormat="1" applyFont="1" applyFill="1" applyBorder="1"/>
    <xf numFmtId="0" fontId="0" fillId="0" borderId="13" xfId="0" applyNumberFormat="1" applyFill="1" applyBorder="1"/>
    <xf numFmtId="14" fontId="0" fillId="0" borderId="0" xfId="0" applyNumberFormat="1"/>
    <xf numFmtId="3" fontId="0" fillId="0" borderId="0" xfId="0" applyNumberFormat="1"/>
    <xf numFmtId="0" fontId="1" fillId="0" borderId="0" xfId="0" applyFont="1" applyAlignment="1">
      <alignment wrapText="1"/>
    </xf>
    <xf numFmtId="10" fontId="0" fillId="0" borderId="23" xfId="0" applyNumberFormat="1" applyBorder="1"/>
    <xf numFmtId="10" fontId="0" fillId="0" borderId="30" xfId="0" applyNumberFormat="1" applyBorder="1"/>
    <xf numFmtId="0" fontId="1" fillId="0" borderId="36" xfId="0" applyFont="1" applyBorder="1" applyAlignment="1">
      <alignment wrapText="1"/>
    </xf>
    <xf numFmtId="164" fontId="0" fillId="0" borderId="37" xfId="0" applyNumberFormat="1" applyBorder="1"/>
    <xf numFmtId="0" fontId="0" fillId="0" borderId="46" xfId="0" applyBorder="1"/>
    <xf numFmtId="0" fontId="0" fillId="0" borderId="47" xfId="0" applyBorder="1"/>
    <xf numFmtId="0" fontId="1" fillId="0" borderId="45" xfId="0" applyFont="1" applyBorder="1"/>
    <xf numFmtId="0" fontId="1" fillId="0" borderId="48" xfId="0" applyFont="1" applyBorder="1"/>
    <xf numFmtId="0" fontId="5" fillId="0" borderId="23" xfId="0" applyFont="1" applyBorder="1"/>
    <xf numFmtId="49" fontId="2" fillId="2" borderId="23" xfId="0" applyNumberFormat="1" applyFont="1" applyFill="1" applyBorder="1"/>
    <xf numFmtId="0" fontId="2" fillId="0" borderId="23" xfId="0" applyFont="1" applyBorder="1"/>
    <xf numFmtId="49" fontId="2" fillId="2" borderId="37" xfId="0" applyNumberFormat="1" applyFont="1" applyFill="1" applyBorder="1"/>
    <xf numFmtId="49" fontId="2" fillId="2" borderId="23" xfId="0" applyNumberFormat="1" applyFont="1" applyFill="1" applyBorder="1" applyAlignment="1">
      <alignment vertical="center"/>
    </xf>
    <xf numFmtId="49" fontId="5" fillId="3" borderId="23" xfId="0" applyNumberFormat="1" applyFont="1" applyFill="1" applyBorder="1" applyAlignment="1">
      <alignment vertical="center"/>
    </xf>
    <xf numFmtId="49" fontId="7" fillId="2" borderId="23" xfId="0" applyNumberFormat="1" applyFont="1" applyFill="1" applyBorder="1" applyAlignment="1">
      <alignment vertical="center"/>
    </xf>
    <xf numFmtId="0" fontId="6" fillId="0" borderId="23" xfId="0" applyFont="1" applyBorder="1"/>
    <xf numFmtId="49" fontId="2" fillId="0" borderId="23" xfId="0" applyNumberFormat="1" applyFont="1" applyFill="1" applyBorder="1" applyAlignment="1">
      <alignment vertical="center"/>
    </xf>
    <xf numFmtId="49" fontId="2" fillId="0" borderId="23" xfId="0" applyNumberFormat="1" applyFont="1" applyFill="1" applyBorder="1"/>
    <xf numFmtId="0" fontId="1" fillId="0" borderId="27" xfId="0" applyFont="1" applyBorder="1"/>
    <xf numFmtId="49" fontId="0" fillId="2" borderId="37" xfId="0" applyNumberForma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9D9D9"/>
      <rgbColor rgb="FF595959"/>
      <rgbColor rgb="FFBFBFBF"/>
      <rgbColor rgb="FF808080"/>
      <rgbColor rgb="FF40404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3FA0"/>
      <color rgb="FFFF5DE8"/>
      <color rgb="FFC693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_rels/chart10.xml.rels><?xml version="1.0" encoding="UTF-8" standalone="yes"?>
<Relationships xmlns="http://schemas.openxmlformats.org/package/2006/relationships"><Relationship Id="rId1" Type="http://schemas.openxmlformats.org/officeDocument/2006/relationships/image" Target="../media/image1.png"/></Relationships>
</file>

<file path=xl/charts/_rels/chart11.xml.rels><?xml version="1.0" encoding="UTF-8" standalone="yes"?>
<Relationships xmlns="http://schemas.openxmlformats.org/package/2006/relationships"><Relationship Id="rId1" Type="http://schemas.openxmlformats.org/officeDocument/2006/relationships/image" Target="../media/image1.png"/></Relationships>
</file>

<file path=xl/charts/_rels/chart12.xml.rels><?xml version="1.0" encoding="UTF-8" standalone="yes"?>
<Relationships xmlns="http://schemas.openxmlformats.org/package/2006/relationships"><Relationship Id="rId1" Type="http://schemas.openxmlformats.org/officeDocument/2006/relationships/image" Target="../media/image1.png"/></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s>
</file>

<file path=xl/charts/_rels/chart2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s>
</file>

<file path=xl/charts/_rels/chart3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xml.rels><?xml version="1.0" encoding="UTF-8" standalone="yes"?>
<Relationships xmlns="http://schemas.openxmlformats.org/package/2006/relationships"><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1" Type="http://schemas.openxmlformats.org/officeDocument/2006/relationships/image" Target="../media/image1.png"/></Relationships>
</file>

<file path=xl/charts/_rels/chart7.xml.rels><?xml version="1.0" encoding="UTF-8" standalone="yes"?>
<Relationships xmlns="http://schemas.openxmlformats.org/package/2006/relationships"><Relationship Id="rId1" Type="http://schemas.openxmlformats.org/officeDocument/2006/relationships/image" Target="../media/image1.png"/></Relationships>
</file>

<file path=xl/charts/_rels/chart8.xml.rels><?xml version="1.0" encoding="UTF-8" standalone="yes"?>
<Relationships xmlns="http://schemas.openxmlformats.org/package/2006/relationships"><Relationship Id="rId1" Type="http://schemas.openxmlformats.org/officeDocument/2006/relationships/image" Target="../media/image1.png"/></Relationships>
</file>

<file path=xl/charts/_rels/chart9.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sz="1800" b="1" i="0" u="none" strike="noStrike">
                <a:solidFill>
                  <a:srgbClr val="808080"/>
                </a:solidFill>
                <a:latin typeface="Helvetica Neue"/>
              </a:rPr>
              <a:t>Total Plants Blooming by Week -- Transect 1</a:t>
            </a:r>
          </a:p>
        </c:rich>
      </c:tx>
      <c:layout>
        <c:manualLayout>
          <c:xMode val="edge"/>
          <c:yMode val="edge"/>
          <c:x val="0.16540199999999999"/>
          <c:y val="0"/>
          <c:w val="0.66919600000000001"/>
          <c:h val="0.124414"/>
        </c:manualLayout>
      </c:layout>
      <c:overlay val="1"/>
      <c:spPr>
        <a:noFill/>
        <a:effectLst/>
      </c:spPr>
    </c:title>
    <c:autoTitleDeleted val="0"/>
    <c:plotArea>
      <c:layout>
        <c:manualLayout>
          <c:layoutTarget val="inner"/>
          <c:xMode val="edge"/>
          <c:yMode val="edge"/>
          <c:x val="7.4105699999999997E-2"/>
          <c:y val="0.124414"/>
          <c:w val="0.92089399999999999"/>
          <c:h val="0.74755499999999997"/>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1 '!$B$1:$L$1</c:f>
              <c:numCache>
                <c:formatCode>m/d/yy</c:formatCode>
                <c:ptCount val="11"/>
                <c:pt idx="0">
                  <c:v>44001</c:v>
                </c:pt>
                <c:pt idx="1">
                  <c:v>44008</c:v>
                </c:pt>
                <c:pt idx="2">
                  <c:v>44015</c:v>
                </c:pt>
                <c:pt idx="3">
                  <c:v>44022</c:v>
                </c:pt>
                <c:pt idx="4">
                  <c:v>44029</c:v>
                </c:pt>
                <c:pt idx="5">
                  <c:v>44035</c:v>
                </c:pt>
                <c:pt idx="6">
                  <c:v>44041</c:v>
                </c:pt>
                <c:pt idx="7">
                  <c:v>44050</c:v>
                </c:pt>
                <c:pt idx="8">
                  <c:v>44060</c:v>
                </c:pt>
                <c:pt idx="9">
                  <c:v>44067</c:v>
                </c:pt>
                <c:pt idx="10">
                  <c:v>44074</c:v>
                </c:pt>
              </c:numCache>
            </c:numRef>
          </c:cat>
          <c:val>
            <c:numRef>
              <c:f>'2020 Transect 1 '!$B$24:$L$24</c:f>
              <c:numCache>
                <c:formatCode>General</c:formatCode>
                <c:ptCount val="11"/>
                <c:pt idx="0">
                  <c:v>241</c:v>
                </c:pt>
                <c:pt idx="1">
                  <c:v>60</c:v>
                </c:pt>
                <c:pt idx="2">
                  <c:v>77</c:v>
                </c:pt>
                <c:pt idx="3">
                  <c:v>92</c:v>
                </c:pt>
                <c:pt idx="4">
                  <c:v>182</c:v>
                </c:pt>
                <c:pt idx="5">
                  <c:v>332</c:v>
                </c:pt>
                <c:pt idx="6">
                  <c:v>291</c:v>
                </c:pt>
                <c:pt idx="7">
                  <c:v>184</c:v>
                </c:pt>
                <c:pt idx="8">
                  <c:v>76</c:v>
                </c:pt>
                <c:pt idx="9">
                  <c:v>25</c:v>
                </c:pt>
                <c:pt idx="10">
                  <c:v>0</c:v>
                </c:pt>
              </c:numCache>
            </c:numRef>
          </c:val>
          <c:extLst>
            <c:ext xmlns:c16="http://schemas.microsoft.com/office/drawing/2014/chart" uri="{C3380CC4-5D6E-409C-BE32-E72D297353CC}">
              <c16:uniqueId val="{00000000-1B1E-504A-B215-E1324B906E0B}"/>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sz="900" b="1" i="0" u="none" strike="noStrike">
                    <a:solidFill>
                      <a:srgbClr val="595959"/>
                    </a:solidFill>
                    <a:latin typeface="Helvetica Neue"/>
                  </a:rPr>
                  <a:t>Plants Blooming</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100"/>
        <c:minorUnit val="50"/>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Sum of blooming plants observed in summer 2020 (transect 4)</a:t>
            </a:r>
          </a:p>
        </c:rich>
      </c:tx>
      <c:layout>
        <c:manualLayout>
          <c:xMode val="edge"/>
          <c:yMode val="edge"/>
          <c:x val="2.06626E-2"/>
          <c:y val="0"/>
          <c:w val="0.95867500000000005"/>
          <c:h val="0.14635600000000001"/>
        </c:manualLayout>
      </c:layout>
      <c:overlay val="1"/>
      <c:spPr>
        <a:noFill/>
        <a:effectLst/>
      </c:spPr>
    </c:title>
    <c:autoTitleDeleted val="0"/>
    <c:plotArea>
      <c:layout>
        <c:manualLayout>
          <c:layoutTarget val="inner"/>
          <c:xMode val="edge"/>
          <c:yMode val="edge"/>
          <c:x val="7.6547799999999999E-2"/>
          <c:y val="0.14635600000000001"/>
          <c:w val="0.88565400000000005"/>
          <c:h val="0.76083299999999998"/>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dLbls>
            <c:spPr>
              <a:noFill/>
              <a:ln>
                <a:noFill/>
              </a:ln>
              <a:effectLst/>
            </c:spPr>
            <c:txPr>
              <a:bodyPr/>
              <a:lstStyle/>
              <a:p>
                <a:pPr>
                  <a:defRPr sz="900" b="0" i="0" u="none" strike="noStrike">
                    <a:solidFill>
                      <a:srgbClr val="404040"/>
                    </a:solidFill>
                    <a:latin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 Transect 4'!$A$2:$A$23</c:f>
              <c:strCache>
                <c:ptCount val="22"/>
                <c:pt idx="0">
                  <c:v>Antennaria corymbosa</c:v>
                </c:pt>
                <c:pt idx="1">
                  <c:v>Arctostaphylos uva-ursi</c:v>
                </c:pt>
                <c:pt idx="2">
                  <c:v>Erigeron compositus</c:v>
                </c:pt>
                <c:pt idx="3">
                  <c:v>Erigeron pinnatisectus</c:v>
                </c:pt>
                <c:pt idx="4">
                  <c:v>Erisymum capitatum </c:v>
                </c:pt>
                <c:pt idx="5">
                  <c:v>Eritrichum nanum</c:v>
                </c:pt>
                <c:pt idx="6">
                  <c:v>Hymenoxis grandiflora</c:v>
                </c:pt>
                <c:pt idx="7">
                  <c:v>Lloydia serotina</c:v>
                </c:pt>
                <c:pt idx="8">
                  <c:v>Mertensia lanceolata</c:v>
                </c:pt>
                <c:pt idx="9">
                  <c:v>Micranthes odontoloma</c:v>
                </c:pt>
                <c:pt idx="10">
                  <c:v>Minuartia obtusiloba</c:v>
                </c:pt>
                <c:pt idx="11">
                  <c:v>Oreoxis alpina </c:v>
                </c:pt>
                <c:pt idx="12">
                  <c:v>Paronychia pulvinata</c:v>
                </c:pt>
                <c:pt idx="13">
                  <c:v>Potentilla diversifolia</c:v>
                </c:pt>
                <c:pt idx="14">
                  <c:v>Potentilla rubricaulis</c:v>
                </c:pt>
                <c:pt idx="15">
                  <c:v>Potentilla nivea </c:v>
                </c:pt>
                <c:pt idx="16">
                  <c:v>Potentilla subjuga</c:v>
                </c:pt>
                <c:pt idx="17">
                  <c:v>Saxifraga austromontana</c:v>
                </c:pt>
                <c:pt idx="18">
                  <c:v>Silene acaulis</c:v>
                </c:pt>
                <c:pt idx="19">
                  <c:v>Smelowskia calycina</c:v>
                </c:pt>
                <c:pt idx="20">
                  <c:v>Soldiago simplex var. nana</c:v>
                </c:pt>
                <c:pt idx="21">
                  <c:v>Tonestus lyallii</c:v>
                </c:pt>
              </c:strCache>
            </c:strRef>
          </c:cat>
          <c:val>
            <c:numRef>
              <c:f>'2020 Transect 4'!$M$2:$M$23</c:f>
              <c:numCache>
                <c:formatCode>General</c:formatCode>
                <c:ptCount val="22"/>
                <c:pt idx="0">
                  <c:v>11</c:v>
                </c:pt>
                <c:pt idx="1">
                  <c:v>5</c:v>
                </c:pt>
                <c:pt idx="2">
                  <c:v>7</c:v>
                </c:pt>
                <c:pt idx="3">
                  <c:v>15</c:v>
                </c:pt>
                <c:pt idx="4">
                  <c:v>2</c:v>
                </c:pt>
                <c:pt idx="5">
                  <c:v>11</c:v>
                </c:pt>
                <c:pt idx="6">
                  <c:v>23</c:v>
                </c:pt>
                <c:pt idx="7">
                  <c:v>12</c:v>
                </c:pt>
                <c:pt idx="8">
                  <c:v>12</c:v>
                </c:pt>
                <c:pt idx="9">
                  <c:v>2</c:v>
                </c:pt>
                <c:pt idx="10">
                  <c:v>98</c:v>
                </c:pt>
                <c:pt idx="11">
                  <c:v>184</c:v>
                </c:pt>
                <c:pt idx="12">
                  <c:v>42</c:v>
                </c:pt>
                <c:pt idx="13">
                  <c:v>14</c:v>
                </c:pt>
                <c:pt idx="14">
                  <c:v>14</c:v>
                </c:pt>
                <c:pt idx="15">
                  <c:v>8</c:v>
                </c:pt>
                <c:pt idx="16">
                  <c:v>3</c:v>
                </c:pt>
                <c:pt idx="17">
                  <c:v>1</c:v>
                </c:pt>
                <c:pt idx="18">
                  <c:v>11</c:v>
                </c:pt>
                <c:pt idx="19">
                  <c:v>18</c:v>
                </c:pt>
                <c:pt idx="20">
                  <c:v>10</c:v>
                </c:pt>
                <c:pt idx="21">
                  <c:v>4</c:v>
                </c:pt>
              </c:numCache>
            </c:numRef>
          </c:val>
          <c:extLst>
            <c:ext xmlns:c16="http://schemas.microsoft.com/office/drawing/2014/chart" uri="{C3380CC4-5D6E-409C-BE32-E72D297353CC}">
              <c16:uniqueId val="{00000000-EFD1-3749-A618-42DB7AF10CA9}"/>
            </c:ext>
          </c:extLst>
        </c:ser>
        <c:dLbls>
          <c:showLegendKey val="0"/>
          <c:showVal val="0"/>
          <c:showCatName val="0"/>
          <c:showSerName val="0"/>
          <c:showPercent val="0"/>
          <c:showBubbleSize val="0"/>
        </c:dLbls>
        <c:gapWidth val="164"/>
        <c:overlap val="-22"/>
        <c:axId val="2094734552"/>
        <c:axId val="2094734553"/>
      </c:barChart>
      <c:cat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Species Name</a:t>
                </a:r>
              </a:p>
            </c:rich>
          </c:tx>
          <c:overlay val="1"/>
        </c:title>
        <c:numFmt formatCode="General"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Algn val="ctr"/>
        <c:lblOffset val="100"/>
        <c:noMultiLvlLbl val="1"/>
      </c:cat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Plants Blooming</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50"/>
        <c:minorUnit val="2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sz="1800" b="1" i="0" u="none" strike="noStrike">
                <a:solidFill>
                  <a:srgbClr val="808080"/>
                </a:solidFill>
                <a:latin typeface="Helvetica Neue"/>
              </a:rPr>
              <a:t>Total Plants Blooming by Week -- Transect 4</a:t>
            </a:r>
          </a:p>
        </c:rich>
      </c:tx>
      <c:layout>
        <c:manualLayout>
          <c:xMode val="edge"/>
          <c:yMode val="edge"/>
          <c:x val="0.15232899999999999"/>
          <c:y val="0"/>
          <c:w val="0.69534099999999999"/>
          <c:h val="0.116731"/>
        </c:manualLayout>
      </c:layout>
      <c:overlay val="1"/>
      <c:spPr>
        <a:noFill/>
        <a:effectLst/>
      </c:spPr>
    </c:title>
    <c:autoTitleDeleted val="0"/>
    <c:plotArea>
      <c:layout>
        <c:manualLayout>
          <c:layoutTarget val="inner"/>
          <c:xMode val="edge"/>
          <c:yMode val="edge"/>
          <c:x val="7.7001E-2"/>
          <c:y val="0.116731"/>
          <c:w val="0.91799900000000001"/>
          <c:h val="0.76237299999999997"/>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4'!$B$1:$L$1</c:f>
              <c:numCache>
                <c:formatCode>m/d/yy</c:formatCode>
                <c:ptCount val="11"/>
                <c:pt idx="0">
                  <c:v>44001</c:v>
                </c:pt>
                <c:pt idx="1">
                  <c:v>44008</c:v>
                </c:pt>
                <c:pt idx="2">
                  <c:v>44015</c:v>
                </c:pt>
                <c:pt idx="3">
                  <c:v>44022</c:v>
                </c:pt>
                <c:pt idx="4">
                  <c:v>44029</c:v>
                </c:pt>
                <c:pt idx="5">
                  <c:v>44035</c:v>
                </c:pt>
                <c:pt idx="6">
                  <c:v>44041</c:v>
                </c:pt>
                <c:pt idx="7">
                  <c:v>44050</c:v>
                </c:pt>
                <c:pt idx="8">
                  <c:v>44029</c:v>
                </c:pt>
                <c:pt idx="9">
                  <c:v>44067</c:v>
                </c:pt>
                <c:pt idx="10">
                  <c:v>44074</c:v>
                </c:pt>
              </c:numCache>
            </c:numRef>
          </c:cat>
          <c:val>
            <c:numRef>
              <c:f>'2020 Transect 4'!$B$25:$L$25</c:f>
              <c:numCache>
                <c:formatCode>General</c:formatCode>
                <c:ptCount val="11"/>
                <c:pt idx="0">
                  <c:v>91</c:v>
                </c:pt>
                <c:pt idx="1">
                  <c:v>143</c:v>
                </c:pt>
                <c:pt idx="2">
                  <c:v>84</c:v>
                </c:pt>
                <c:pt idx="3">
                  <c:v>75</c:v>
                </c:pt>
                <c:pt idx="4">
                  <c:v>29</c:v>
                </c:pt>
                <c:pt idx="5">
                  <c:v>39</c:v>
                </c:pt>
                <c:pt idx="6">
                  <c:v>25</c:v>
                </c:pt>
                <c:pt idx="7">
                  <c:v>10</c:v>
                </c:pt>
                <c:pt idx="8">
                  <c:v>6</c:v>
                </c:pt>
                <c:pt idx="9">
                  <c:v>5</c:v>
                </c:pt>
                <c:pt idx="10">
                  <c:v>0</c:v>
                </c:pt>
              </c:numCache>
            </c:numRef>
          </c:val>
          <c:extLst>
            <c:ext xmlns:c16="http://schemas.microsoft.com/office/drawing/2014/chart" uri="{C3380CC4-5D6E-409C-BE32-E72D297353CC}">
              <c16:uniqueId val="{00000000-3D7A-4D4F-A290-A65AF14B09B3}"/>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sz="900" b="1" i="0" u="none" strike="noStrike">
                    <a:solidFill>
                      <a:srgbClr val="595959"/>
                    </a:solidFill>
                    <a:latin typeface="Helvetica Neue"/>
                  </a:rPr>
                  <a:t>Blooming Plants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40"/>
        <c:minorUnit val="20"/>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Total Species Blooming by Week</a:t>
            </a:r>
          </a:p>
        </c:rich>
      </c:tx>
      <c:layout>
        <c:manualLayout>
          <c:xMode val="edge"/>
          <c:yMode val="edge"/>
          <c:x val="0.240703"/>
          <c:y val="0"/>
          <c:w val="0.518594"/>
          <c:h val="0.116312"/>
        </c:manualLayout>
      </c:layout>
      <c:overlay val="1"/>
      <c:spPr>
        <a:noFill/>
        <a:effectLst/>
      </c:spPr>
    </c:title>
    <c:autoTitleDeleted val="0"/>
    <c:plotArea>
      <c:layout>
        <c:manualLayout>
          <c:layoutTarget val="inner"/>
          <c:xMode val="edge"/>
          <c:yMode val="edge"/>
          <c:x val="6.8814700000000006E-2"/>
          <c:y val="0.116312"/>
          <c:w val="0.92618500000000004"/>
          <c:h val="0.76317999999999997"/>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4'!$B$1:$L$1</c:f>
              <c:numCache>
                <c:formatCode>m/d/yy</c:formatCode>
                <c:ptCount val="11"/>
                <c:pt idx="0">
                  <c:v>44001</c:v>
                </c:pt>
                <c:pt idx="1">
                  <c:v>44008</c:v>
                </c:pt>
                <c:pt idx="2">
                  <c:v>44015</c:v>
                </c:pt>
                <c:pt idx="3">
                  <c:v>44022</c:v>
                </c:pt>
                <c:pt idx="4">
                  <c:v>44029</c:v>
                </c:pt>
                <c:pt idx="5">
                  <c:v>44035</c:v>
                </c:pt>
                <c:pt idx="6">
                  <c:v>44041</c:v>
                </c:pt>
                <c:pt idx="7">
                  <c:v>44050</c:v>
                </c:pt>
                <c:pt idx="8">
                  <c:v>44029</c:v>
                </c:pt>
                <c:pt idx="9">
                  <c:v>44067</c:v>
                </c:pt>
                <c:pt idx="10">
                  <c:v>44074</c:v>
                </c:pt>
              </c:numCache>
            </c:numRef>
          </c:cat>
          <c:val>
            <c:numRef>
              <c:f>'2020 Transect 4'!$B$26:$L$26</c:f>
              <c:numCache>
                <c:formatCode>General</c:formatCode>
                <c:ptCount val="11"/>
                <c:pt idx="0">
                  <c:v>12</c:v>
                </c:pt>
                <c:pt idx="1">
                  <c:v>16</c:v>
                </c:pt>
                <c:pt idx="2">
                  <c:v>15</c:v>
                </c:pt>
                <c:pt idx="3">
                  <c:v>14</c:v>
                </c:pt>
                <c:pt idx="4">
                  <c:v>8</c:v>
                </c:pt>
                <c:pt idx="5">
                  <c:v>9</c:v>
                </c:pt>
                <c:pt idx="6">
                  <c:v>6</c:v>
                </c:pt>
                <c:pt idx="7">
                  <c:v>4</c:v>
                </c:pt>
                <c:pt idx="8">
                  <c:v>3</c:v>
                </c:pt>
                <c:pt idx="9">
                  <c:v>2</c:v>
                </c:pt>
              </c:numCache>
            </c:numRef>
          </c:val>
          <c:extLst>
            <c:ext xmlns:c16="http://schemas.microsoft.com/office/drawing/2014/chart" uri="{C3380CC4-5D6E-409C-BE32-E72D297353CC}">
              <c16:uniqueId val="{00000000-E9EE-FE43-9D14-12271CE3C8B0}"/>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Number of Species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4"/>
        <c:minorUnit val="2"/>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Over the Summer (Transect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2020</c:v>
          </c:tx>
          <c:spPr>
            <a:ln w="28575" cap="rnd">
              <a:solidFill>
                <a:schemeClr val="accent1"/>
              </a:solidFill>
              <a:round/>
            </a:ln>
            <a:effectLst/>
          </c:spPr>
          <c:marker>
            <c:symbol val="none"/>
          </c:marker>
          <c:val>
            <c:numRef>
              <c:f>Conclusions!$B$15:$L$15</c:f>
              <c:numCache>
                <c:formatCode>General</c:formatCode>
                <c:ptCount val="11"/>
                <c:pt idx="0">
                  <c:v>91</c:v>
                </c:pt>
                <c:pt idx="1">
                  <c:v>143</c:v>
                </c:pt>
                <c:pt idx="2">
                  <c:v>84</c:v>
                </c:pt>
                <c:pt idx="3">
                  <c:v>75</c:v>
                </c:pt>
                <c:pt idx="4">
                  <c:v>29</c:v>
                </c:pt>
                <c:pt idx="5">
                  <c:v>39</c:v>
                </c:pt>
                <c:pt idx="6">
                  <c:v>25</c:v>
                </c:pt>
                <c:pt idx="7">
                  <c:v>10</c:v>
                </c:pt>
                <c:pt idx="8">
                  <c:v>6</c:v>
                </c:pt>
                <c:pt idx="9">
                  <c:v>5</c:v>
                </c:pt>
                <c:pt idx="10">
                  <c:v>0</c:v>
                </c:pt>
              </c:numCache>
            </c:numRef>
          </c:val>
          <c:smooth val="0"/>
          <c:extLst>
            <c:ext xmlns:c16="http://schemas.microsoft.com/office/drawing/2014/chart" uri="{C3380CC4-5D6E-409C-BE32-E72D297353CC}">
              <c16:uniqueId val="{00000000-3F07-5841-80A7-919AAA0662E2}"/>
            </c:ext>
          </c:extLst>
        </c:ser>
        <c:ser>
          <c:idx val="1"/>
          <c:order val="1"/>
          <c:tx>
            <c:v>2021</c:v>
          </c:tx>
          <c:spPr>
            <a:ln w="28575" cap="rnd">
              <a:solidFill>
                <a:schemeClr val="accent2"/>
              </a:solidFill>
              <a:round/>
            </a:ln>
            <a:effectLst/>
          </c:spPr>
          <c:marker>
            <c:symbol val="none"/>
          </c:marker>
          <c:val>
            <c:numRef>
              <c:f>Conclusions!$B$33:$N$33</c:f>
              <c:numCache>
                <c:formatCode>General</c:formatCode>
                <c:ptCount val="13"/>
                <c:pt idx="0">
                  <c:v>148</c:v>
                </c:pt>
                <c:pt idx="1">
                  <c:v>109</c:v>
                </c:pt>
                <c:pt idx="2">
                  <c:v>61</c:v>
                </c:pt>
                <c:pt idx="3">
                  <c:v>97</c:v>
                </c:pt>
                <c:pt idx="4">
                  <c:v>47</c:v>
                </c:pt>
                <c:pt idx="5">
                  <c:v>91</c:v>
                </c:pt>
                <c:pt idx="6">
                  <c:v>20</c:v>
                </c:pt>
                <c:pt idx="7">
                  <c:v>35</c:v>
                </c:pt>
                <c:pt idx="8">
                  <c:v>17</c:v>
                </c:pt>
                <c:pt idx="9">
                  <c:v>0</c:v>
                </c:pt>
                <c:pt idx="10">
                  <c:v>3</c:v>
                </c:pt>
                <c:pt idx="11">
                  <c:v>1</c:v>
                </c:pt>
                <c:pt idx="12">
                  <c:v>0</c:v>
                </c:pt>
              </c:numCache>
            </c:numRef>
          </c:val>
          <c:smooth val="0"/>
          <c:extLst>
            <c:ext xmlns:c16="http://schemas.microsoft.com/office/drawing/2014/chart" uri="{C3380CC4-5D6E-409C-BE32-E72D297353CC}">
              <c16:uniqueId val="{00000001-3F07-5841-80A7-919AAA0662E2}"/>
            </c:ext>
          </c:extLst>
        </c:ser>
        <c:ser>
          <c:idx val="2"/>
          <c:order val="2"/>
          <c:tx>
            <c:v>2022</c:v>
          </c:tx>
          <c:spPr>
            <a:ln w="28575" cap="rnd">
              <a:solidFill>
                <a:schemeClr val="accent3"/>
              </a:solidFill>
              <a:round/>
            </a:ln>
            <a:effectLst/>
          </c:spPr>
          <c:marker>
            <c:symbol val="none"/>
          </c:marker>
          <c:val>
            <c:numRef>
              <c:f>Conclusions!$B$51:$O$51</c:f>
              <c:numCache>
                <c:formatCode>General</c:formatCode>
                <c:ptCount val="14"/>
                <c:pt idx="0">
                  <c:v>28</c:v>
                </c:pt>
                <c:pt idx="1">
                  <c:v>127</c:v>
                </c:pt>
                <c:pt idx="2">
                  <c:v>137</c:v>
                </c:pt>
                <c:pt idx="3">
                  <c:v>61</c:v>
                </c:pt>
                <c:pt idx="4">
                  <c:v>97</c:v>
                </c:pt>
                <c:pt idx="5">
                  <c:v>47</c:v>
                </c:pt>
                <c:pt idx="6">
                  <c:v>91</c:v>
                </c:pt>
                <c:pt idx="7">
                  <c:v>20</c:v>
                </c:pt>
                <c:pt idx="8">
                  <c:v>35</c:v>
                </c:pt>
                <c:pt idx="9">
                  <c:v>17</c:v>
                </c:pt>
                <c:pt idx="10">
                  <c:v>0</c:v>
                </c:pt>
                <c:pt idx="11">
                  <c:v>3</c:v>
                </c:pt>
                <c:pt idx="12">
                  <c:v>1</c:v>
                </c:pt>
                <c:pt idx="13">
                  <c:v>0</c:v>
                </c:pt>
              </c:numCache>
            </c:numRef>
          </c:val>
          <c:smooth val="0"/>
          <c:extLst>
            <c:ext xmlns:c16="http://schemas.microsoft.com/office/drawing/2014/chart" uri="{C3380CC4-5D6E-409C-BE32-E72D297353CC}">
              <c16:uniqueId val="{00000002-3F07-5841-80A7-919AAA0662E2}"/>
            </c:ext>
          </c:extLst>
        </c:ser>
        <c:ser>
          <c:idx val="3"/>
          <c:order val="3"/>
          <c:tx>
            <c:v>2023</c:v>
          </c:tx>
          <c:spPr>
            <a:ln w="28575" cap="rnd">
              <a:solidFill>
                <a:schemeClr val="accent4"/>
              </a:solidFill>
              <a:round/>
            </a:ln>
            <a:effectLst/>
          </c:spPr>
          <c:marker>
            <c:symbol val="none"/>
          </c:marker>
          <c:val>
            <c:numRef>
              <c:f>Conclusions!$B$69:$N$69</c:f>
              <c:numCache>
                <c:formatCode>General</c:formatCode>
                <c:ptCount val="13"/>
                <c:pt idx="0">
                  <c:v>56</c:v>
                </c:pt>
                <c:pt idx="1">
                  <c:v>129</c:v>
                </c:pt>
                <c:pt idx="2">
                  <c:v>121</c:v>
                </c:pt>
                <c:pt idx="3">
                  <c:v>111</c:v>
                </c:pt>
                <c:pt idx="4">
                  <c:v>113</c:v>
                </c:pt>
                <c:pt idx="5">
                  <c:v>78</c:v>
                </c:pt>
                <c:pt idx="6">
                  <c:v>54</c:v>
                </c:pt>
                <c:pt idx="7">
                  <c:v>52</c:v>
                </c:pt>
                <c:pt idx="8">
                  <c:v>29</c:v>
                </c:pt>
                <c:pt idx="9">
                  <c:v>9</c:v>
                </c:pt>
                <c:pt idx="10">
                  <c:v>0</c:v>
                </c:pt>
                <c:pt idx="11">
                  <c:v>0</c:v>
                </c:pt>
                <c:pt idx="12">
                  <c:v>0</c:v>
                </c:pt>
              </c:numCache>
            </c:numRef>
          </c:val>
          <c:smooth val="0"/>
          <c:extLst>
            <c:ext xmlns:c16="http://schemas.microsoft.com/office/drawing/2014/chart" uri="{C3380CC4-5D6E-409C-BE32-E72D297353CC}">
              <c16:uniqueId val="{00000003-3F07-5841-80A7-919AAA0662E2}"/>
            </c:ext>
          </c:extLst>
        </c:ser>
        <c:dLbls>
          <c:showLegendKey val="0"/>
          <c:showVal val="0"/>
          <c:showCatName val="0"/>
          <c:showSerName val="0"/>
          <c:showPercent val="0"/>
          <c:showBubbleSize val="0"/>
        </c:dLbls>
        <c:smooth val="0"/>
        <c:axId val="666181248"/>
        <c:axId val="1162618288"/>
      </c:lineChart>
      <c:catAx>
        <c:axId val="6661812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2618288"/>
        <c:crosses val="autoZero"/>
        <c:auto val="1"/>
        <c:lblAlgn val="ctr"/>
        <c:lblOffset val="100"/>
        <c:noMultiLvlLbl val="0"/>
      </c:catAx>
      <c:valAx>
        <c:axId val="116261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181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Over</a:t>
            </a:r>
            <a:r>
              <a:rPr lang="en-US" baseline="0"/>
              <a:t> the Summer </a:t>
            </a:r>
            <a:r>
              <a:rPr lang="en-US"/>
              <a:t> (Transect 1)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2020</c:v>
          </c:tx>
          <c:spPr>
            <a:ln w="28575" cap="rnd">
              <a:solidFill>
                <a:schemeClr val="accent1"/>
              </a:solidFill>
              <a:round/>
            </a:ln>
            <a:effectLst/>
          </c:spPr>
          <c:marker>
            <c:symbol val="none"/>
          </c:marker>
          <c:val>
            <c:numRef>
              <c:f>Conclusions!$B$3:$L$3</c:f>
              <c:numCache>
                <c:formatCode>General</c:formatCode>
                <c:ptCount val="11"/>
                <c:pt idx="0">
                  <c:v>241</c:v>
                </c:pt>
                <c:pt idx="1">
                  <c:v>60</c:v>
                </c:pt>
                <c:pt idx="2">
                  <c:v>77</c:v>
                </c:pt>
                <c:pt idx="3">
                  <c:v>92</c:v>
                </c:pt>
                <c:pt idx="4">
                  <c:v>182</c:v>
                </c:pt>
                <c:pt idx="5">
                  <c:v>332</c:v>
                </c:pt>
                <c:pt idx="6">
                  <c:v>291</c:v>
                </c:pt>
                <c:pt idx="7">
                  <c:v>184</c:v>
                </c:pt>
                <c:pt idx="8">
                  <c:v>76</c:v>
                </c:pt>
                <c:pt idx="9">
                  <c:v>25</c:v>
                </c:pt>
                <c:pt idx="10">
                  <c:v>0</c:v>
                </c:pt>
              </c:numCache>
            </c:numRef>
          </c:val>
          <c:smooth val="0"/>
          <c:extLst>
            <c:ext xmlns:c16="http://schemas.microsoft.com/office/drawing/2014/chart" uri="{C3380CC4-5D6E-409C-BE32-E72D297353CC}">
              <c16:uniqueId val="{00000000-F302-0442-99B9-4777C2777C10}"/>
            </c:ext>
          </c:extLst>
        </c:ser>
        <c:ser>
          <c:idx val="1"/>
          <c:order val="1"/>
          <c:tx>
            <c:v>2021</c:v>
          </c:tx>
          <c:spPr>
            <a:ln w="28575" cap="rnd">
              <a:solidFill>
                <a:schemeClr val="accent2"/>
              </a:solidFill>
              <a:round/>
            </a:ln>
            <a:effectLst/>
          </c:spPr>
          <c:marker>
            <c:symbol val="none"/>
          </c:marker>
          <c:val>
            <c:numRef>
              <c:f>Conclusions!$B$21:$N$21</c:f>
              <c:numCache>
                <c:formatCode>General</c:formatCode>
                <c:ptCount val="13"/>
                <c:pt idx="0">
                  <c:v>68</c:v>
                </c:pt>
                <c:pt idx="1">
                  <c:v>73</c:v>
                </c:pt>
                <c:pt idx="2">
                  <c:v>39</c:v>
                </c:pt>
                <c:pt idx="3">
                  <c:v>95</c:v>
                </c:pt>
                <c:pt idx="4">
                  <c:v>343</c:v>
                </c:pt>
                <c:pt idx="5">
                  <c:v>368</c:v>
                </c:pt>
                <c:pt idx="6">
                  <c:v>215</c:v>
                </c:pt>
                <c:pt idx="7">
                  <c:v>281</c:v>
                </c:pt>
                <c:pt idx="8">
                  <c:v>104</c:v>
                </c:pt>
                <c:pt idx="9">
                  <c:v>41</c:v>
                </c:pt>
                <c:pt idx="10">
                  <c:v>7</c:v>
                </c:pt>
                <c:pt idx="11">
                  <c:v>4</c:v>
                </c:pt>
                <c:pt idx="12">
                  <c:v>1</c:v>
                </c:pt>
              </c:numCache>
            </c:numRef>
          </c:val>
          <c:smooth val="0"/>
          <c:extLst>
            <c:ext xmlns:c16="http://schemas.microsoft.com/office/drawing/2014/chart" uri="{C3380CC4-5D6E-409C-BE32-E72D297353CC}">
              <c16:uniqueId val="{00000001-F302-0442-99B9-4777C2777C10}"/>
            </c:ext>
          </c:extLst>
        </c:ser>
        <c:ser>
          <c:idx val="2"/>
          <c:order val="2"/>
          <c:tx>
            <c:v>2022</c:v>
          </c:tx>
          <c:spPr>
            <a:ln w="28575" cap="rnd">
              <a:solidFill>
                <a:schemeClr val="accent3"/>
              </a:solidFill>
              <a:round/>
            </a:ln>
            <a:effectLst/>
          </c:spPr>
          <c:marker>
            <c:symbol val="none"/>
          </c:marker>
          <c:val>
            <c:numRef>
              <c:f>Conclusions!$B$39:$O$39</c:f>
              <c:numCache>
                <c:formatCode>General</c:formatCode>
                <c:ptCount val="14"/>
                <c:pt idx="0">
                  <c:v>288</c:v>
                </c:pt>
                <c:pt idx="1">
                  <c:v>101</c:v>
                </c:pt>
                <c:pt idx="2">
                  <c:v>73</c:v>
                </c:pt>
                <c:pt idx="3">
                  <c:v>40</c:v>
                </c:pt>
                <c:pt idx="4">
                  <c:v>97</c:v>
                </c:pt>
                <c:pt idx="5">
                  <c:v>345</c:v>
                </c:pt>
                <c:pt idx="6">
                  <c:v>368</c:v>
                </c:pt>
                <c:pt idx="7">
                  <c:v>215</c:v>
                </c:pt>
                <c:pt idx="8">
                  <c:v>281</c:v>
                </c:pt>
                <c:pt idx="9">
                  <c:v>104</c:v>
                </c:pt>
                <c:pt idx="10">
                  <c:v>41</c:v>
                </c:pt>
                <c:pt idx="11">
                  <c:v>7</c:v>
                </c:pt>
                <c:pt idx="12">
                  <c:v>4</c:v>
                </c:pt>
                <c:pt idx="13">
                  <c:v>1</c:v>
                </c:pt>
              </c:numCache>
            </c:numRef>
          </c:val>
          <c:smooth val="0"/>
          <c:extLst>
            <c:ext xmlns:c16="http://schemas.microsoft.com/office/drawing/2014/chart" uri="{C3380CC4-5D6E-409C-BE32-E72D297353CC}">
              <c16:uniqueId val="{00000002-F302-0442-99B9-4777C2777C10}"/>
            </c:ext>
          </c:extLst>
        </c:ser>
        <c:ser>
          <c:idx val="3"/>
          <c:order val="3"/>
          <c:tx>
            <c:v>2023</c:v>
          </c:tx>
          <c:spPr>
            <a:ln w="28575" cap="rnd">
              <a:solidFill>
                <a:schemeClr val="accent4"/>
              </a:solidFill>
              <a:round/>
            </a:ln>
            <a:effectLst/>
          </c:spPr>
          <c:marker>
            <c:symbol val="none"/>
          </c:marker>
          <c:val>
            <c:numRef>
              <c:f>Conclusions!$B$57:$N$57</c:f>
              <c:numCache>
                <c:formatCode>General</c:formatCode>
                <c:ptCount val="13"/>
                <c:pt idx="0">
                  <c:v>185</c:v>
                </c:pt>
                <c:pt idx="1">
                  <c:v>115</c:v>
                </c:pt>
                <c:pt idx="2">
                  <c:v>53</c:v>
                </c:pt>
                <c:pt idx="3">
                  <c:v>64</c:v>
                </c:pt>
                <c:pt idx="4">
                  <c:v>136</c:v>
                </c:pt>
                <c:pt idx="5">
                  <c:v>310</c:v>
                </c:pt>
                <c:pt idx="6">
                  <c:v>312</c:v>
                </c:pt>
                <c:pt idx="7">
                  <c:v>226</c:v>
                </c:pt>
                <c:pt idx="8">
                  <c:v>170</c:v>
                </c:pt>
                <c:pt idx="9">
                  <c:v>77</c:v>
                </c:pt>
                <c:pt idx="10">
                  <c:v>30</c:v>
                </c:pt>
                <c:pt idx="11">
                  <c:v>5</c:v>
                </c:pt>
                <c:pt idx="12">
                  <c:v>0</c:v>
                </c:pt>
              </c:numCache>
            </c:numRef>
          </c:val>
          <c:smooth val="0"/>
          <c:extLst>
            <c:ext xmlns:c16="http://schemas.microsoft.com/office/drawing/2014/chart" uri="{C3380CC4-5D6E-409C-BE32-E72D297353CC}">
              <c16:uniqueId val="{00000003-F302-0442-99B9-4777C2777C10}"/>
            </c:ext>
          </c:extLst>
        </c:ser>
        <c:dLbls>
          <c:showLegendKey val="0"/>
          <c:showVal val="0"/>
          <c:showCatName val="0"/>
          <c:showSerName val="0"/>
          <c:showPercent val="0"/>
          <c:showBubbleSize val="0"/>
        </c:dLbls>
        <c:smooth val="0"/>
        <c:axId val="600691184"/>
        <c:axId val="738275376"/>
      </c:lineChart>
      <c:catAx>
        <c:axId val="6006911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8275376"/>
        <c:crosses val="autoZero"/>
        <c:auto val="1"/>
        <c:lblAlgn val="ctr"/>
        <c:lblOffset val="100"/>
        <c:noMultiLvlLbl val="0"/>
      </c:catAx>
      <c:valAx>
        <c:axId val="738275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69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Over</a:t>
            </a:r>
            <a:r>
              <a:rPr lang="en-US" baseline="0"/>
              <a:t> the Summer</a:t>
            </a:r>
            <a:r>
              <a:rPr lang="en-US"/>
              <a:t> (Transect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2020</c:v>
          </c:tx>
          <c:spPr>
            <a:ln w="28575" cap="rnd">
              <a:solidFill>
                <a:schemeClr val="accent1"/>
              </a:solidFill>
              <a:round/>
            </a:ln>
            <a:effectLst/>
          </c:spPr>
          <c:marker>
            <c:symbol val="none"/>
          </c:marker>
          <c:val>
            <c:numRef>
              <c:f>Conclusions!$B$7:$L$7</c:f>
              <c:numCache>
                <c:formatCode>General</c:formatCode>
                <c:ptCount val="11"/>
                <c:pt idx="0">
                  <c:v>21</c:v>
                </c:pt>
                <c:pt idx="1">
                  <c:v>85</c:v>
                </c:pt>
                <c:pt idx="2">
                  <c:v>97</c:v>
                </c:pt>
                <c:pt idx="3">
                  <c:v>176</c:v>
                </c:pt>
                <c:pt idx="4">
                  <c:v>113</c:v>
                </c:pt>
                <c:pt idx="5">
                  <c:v>147</c:v>
                </c:pt>
                <c:pt idx="6">
                  <c:v>127</c:v>
                </c:pt>
                <c:pt idx="7">
                  <c:v>108</c:v>
                </c:pt>
                <c:pt idx="8">
                  <c:v>99</c:v>
                </c:pt>
                <c:pt idx="9">
                  <c:v>78</c:v>
                </c:pt>
                <c:pt idx="10">
                  <c:v>0</c:v>
                </c:pt>
              </c:numCache>
            </c:numRef>
          </c:val>
          <c:smooth val="0"/>
          <c:extLst>
            <c:ext xmlns:c16="http://schemas.microsoft.com/office/drawing/2014/chart" uri="{C3380CC4-5D6E-409C-BE32-E72D297353CC}">
              <c16:uniqueId val="{00000000-B573-AA4D-92DF-606FE11CDAA3}"/>
            </c:ext>
          </c:extLst>
        </c:ser>
        <c:ser>
          <c:idx val="1"/>
          <c:order val="1"/>
          <c:tx>
            <c:v>2021</c:v>
          </c:tx>
          <c:spPr>
            <a:ln w="28575" cap="rnd">
              <a:solidFill>
                <a:schemeClr val="accent2"/>
              </a:solidFill>
              <a:round/>
            </a:ln>
            <a:effectLst/>
          </c:spPr>
          <c:marker>
            <c:symbol val="none"/>
          </c:marker>
          <c:val>
            <c:numRef>
              <c:f>Conclusions!$B$25:$N$25</c:f>
              <c:numCache>
                <c:formatCode>General</c:formatCode>
                <c:ptCount val="13"/>
                <c:pt idx="0">
                  <c:v>312</c:v>
                </c:pt>
                <c:pt idx="1">
                  <c:v>299</c:v>
                </c:pt>
                <c:pt idx="2">
                  <c:v>332</c:v>
                </c:pt>
                <c:pt idx="3">
                  <c:v>286</c:v>
                </c:pt>
                <c:pt idx="4">
                  <c:v>156</c:v>
                </c:pt>
                <c:pt idx="5">
                  <c:v>167</c:v>
                </c:pt>
                <c:pt idx="6">
                  <c:v>175</c:v>
                </c:pt>
                <c:pt idx="7">
                  <c:v>110</c:v>
                </c:pt>
                <c:pt idx="8">
                  <c:v>106</c:v>
                </c:pt>
                <c:pt idx="9">
                  <c:v>24</c:v>
                </c:pt>
                <c:pt idx="10">
                  <c:v>47</c:v>
                </c:pt>
                <c:pt idx="11">
                  <c:v>39</c:v>
                </c:pt>
                <c:pt idx="12">
                  <c:v>10</c:v>
                </c:pt>
              </c:numCache>
            </c:numRef>
          </c:val>
          <c:smooth val="0"/>
          <c:extLst>
            <c:ext xmlns:c16="http://schemas.microsoft.com/office/drawing/2014/chart" uri="{C3380CC4-5D6E-409C-BE32-E72D297353CC}">
              <c16:uniqueId val="{00000001-B573-AA4D-92DF-606FE11CDAA3}"/>
            </c:ext>
          </c:extLst>
        </c:ser>
        <c:ser>
          <c:idx val="2"/>
          <c:order val="2"/>
          <c:tx>
            <c:v>2022</c:v>
          </c:tx>
          <c:spPr>
            <a:ln w="28575" cap="rnd">
              <a:solidFill>
                <a:schemeClr val="accent3"/>
              </a:solidFill>
              <a:round/>
            </a:ln>
            <a:effectLst/>
          </c:spPr>
          <c:marker>
            <c:symbol val="none"/>
          </c:marker>
          <c:val>
            <c:numRef>
              <c:f>Conclusions!$B$43:$O$43</c:f>
              <c:numCache>
                <c:formatCode>General</c:formatCode>
                <c:ptCount val="14"/>
                <c:pt idx="0">
                  <c:v>20</c:v>
                </c:pt>
                <c:pt idx="1">
                  <c:v>467</c:v>
                </c:pt>
                <c:pt idx="2">
                  <c:v>442</c:v>
                </c:pt>
                <c:pt idx="3">
                  <c:v>332</c:v>
                </c:pt>
                <c:pt idx="4">
                  <c:v>286</c:v>
                </c:pt>
                <c:pt idx="5">
                  <c:v>156</c:v>
                </c:pt>
                <c:pt idx="6">
                  <c:v>167</c:v>
                </c:pt>
                <c:pt idx="7">
                  <c:v>175</c:v>
                </c:pt>
                <c:pt idx="8">
                  <c:v>110</c:v>
                </c:pt>
                <c:pt idx="9">
                  <c:v>106</c:v>
                </c:pt>
                <c:pt idx="10">
                  <c:v>24</c:v>
                </c:pt>
                <c:pt idx="11">
                  <c:v>47</c:v>
                </c:pt>
                <c:pt idx="12">
                  <c:v>39</c:v>
                </c:pt>
                <c:pt idx="13">
                  <c:v>10</c:v>
                </c:pt>
              </c:numCache>
            </c:numRef>
          </c:val>
          <c:smooth val="0"/>
          <c:extLst>
            <c:ext xmlns:c16="http://schemas.microsoft.com/office/drawing/2014/chart" uri="{C3380CC4-5D6E-409C-BE32-E72D297353CC}">
              <c16:uniqueId val="{00000002-B573-AA4D-92DF-606FE11CDAA3}"/>
            </c:ext>
          </c:extLst>
        </c:ser>
        <c:ser>
          <c:idx val="3"/>
          <c:order val="3"/>
          <c:tx>
            <c:v>2023</c:v>
          </c:tx>
          <c:spPr>
            <a:ln w="28575" cap="rnd">
              <a:solidFill>
                <a:schemeClr val="accent4"/>
              </a:solidFill>
              <a:round/>
            </a:ln>
            <a:effectLst/>
          </c:spPr>
          <c:marker>
            <c:symbol val="none"/>
          </c:marker>
          <c:val>
            <c:numRef>
              <c:f>Conclusions!$B$61:$N$61</c:f>
              <c:numCache>
                <c:formatCode>General</c:formatCode>
                <c:ptCount val="13"/>
                <c:pt idx="0">
                  <c:v>23</c:v>
                </c:pt>
                <c:pt idx="1">
                  <c:v>143</c:v>
                </c:pt>
                <c:pt idx="2">
                  <c:v>401</c:v>
                </c:pt>
                <c:pt idx="3">
                  <c:v>367</c:v>
                </c:pt>
                <c:pt idx="4">
                  <c:v>392</c:v>
                </c:pt>
                <c:pt idx="5">
                  <c:v>178</c:v>
                </c:pt>
                <c:pt idx="6">
                  <c:v>124</c:v>
                </c:pt>
                <c:pt idx="7">
                  <c:v>69</c:v>
                </c:pt>
                <c:pt idx="8">
                  <c:v>45</c:v>
                </c:pt>
                <c:pt idx="9">
                  <c:v>29</c:v>
                </c:pt>
                <c:pt idx="10">
                  <c:v>12</c:v>
                </c:pt>
                <c:pt idx="11">
                  <c:v>5</c:v>
                </c:pt>
                <c:pt idx="12">
                  <c:v>4</c:v>
                </c:pt>
              </c:numCache>
            </c:numRef>
          </c:val>
          <c:smooth val="0"/>
          <c:extLst>
            <c:ext xmlns:c16="http://schemas.microsoft.com/office/drawing/2014/chart" uri="{C3380CC4-5D6E-409C-BE32-E72D297353CC}">
              <c16:uniqueId val="{00000003-B573-AA4D-92DF-606FE11CDAA3}"/>
            </c:ext>
          </c:extLst>
        </c:ser>
        <c:dLbls>
          <c:showLegendKey val="0"/>
          <c:showVal val="0"/>
          <c:showCatName val="0"/>
          <c:showSerName val="0"/>
          <c:showPercent val="0"/>
          <c:showBubbleSize val="0"/>
        </c:dLbls>
        <c:smooth val="0"/>
        <c:axId val="609613168"/>
        <c:axId val="596159408"/>
      </c:lineChart>
      <c:catAx>
        <c:axId val="6096131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159408"/>
        <c:crosses val="autoZero"/>
        <c:auto val="1"/>
        <c:lblAlgn val="ctr"/>
        <c:lblOffset val="100"/>
        <c:noMultiLvlLbl val="0"/>
      </c:catAx>
      <c:valAx>
        <c:axId val="596159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61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Over the Summer (Transect 3)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2020</c:v>
          </c:tx>
          <c:spPr>
            <a:ln w="28575" cap="rnd">
              <a:solidFill>
                <a:schemeClr val="accent1"/>
              </a:solidFill>
              <a:round/>
            </a:ln>
            <a:effectLst/>
          </c:spPr>
          <c:marker>
            <c:symbol val="none"/>
          </c:marker>
          <c:val>
            <c:numRef>
              <c:f>Conclusions!$B$11:$L$11</c:f>
              <c:numCache>
                <c:formatCode>General</c:formatCode>
                <c:ptCount val="11"/>
                <c:pt idx="0">
                  <c:v>300</c:v>
                </c:pt>
                <c:pt idx="1">
                  <c:v>345</c:v>
                </c:pt>
                <c:pt idx="2">
                  <c:v>168</c:v>
                </c:pt>
                <c:pt idx="3">
                  <c:v>115</c:v>
                </c:pt>
                <c:pt idx="4">
                  <c:v>127</c:v>
                </c:pt>
                <c:pt idx="5">
                  <c:v>173</c:v>
                </c:pt>
                <c:pt idx="6">
                  <c:v>103</c:v>
                </c:pt>
                <c:pt idx="7">
                  <c:v>47</c:v>
                </c:pt>
                <c:pt idx="8">
                  <c:v>17</c:v>
                </c:pt>
                <c:pt idx="9">
                  <c:v>5</c:v>
                </c:pt>
                <c:pt idx="10">
                  <c:v>0</c:v>
                </c:pt>
              </c:numCache>
            </c:numRef>
          </c:val>
          <c:smooth val="0"/>
          <c:extLst>
            <c:ext xmlns:c16="http://schemas.microsoft.com/office/drawing/2014/chart" uri="{C3380CC4-5D6E-409C-BE32-E72D297353CC}">
              <c16:uniqueId val="{00000000-FD8D-9642-B74B-5B06AD6596E9}"/>
            </c:ext>
          </c:extLst>
        </c:ser>
        <c:ser>
          <c:idx val="1"/>
          <c:order val="1"/>
          <c:tx>
            <c:v>2021</c:v>
          </c:tx>
          <c:spPr>
            <a:ln w="28575" cap="rnd">
              <a:solidFill>
                <a:schemeClr val="accent2"/>
              </a:solidFill>
              <a:round/>
            </a:ln>
            <a:effectLst/>
          </c:spPr>
          <c:marker>
            <c:symbol val="none"/>
          </c:marker>
          <c:val>
            <c:numRef>
              <c:f>Conclusions!$B$29:$N$29</c:f>
              <c:numCache>
                <c:formatCode>General</c:formatCode>
                <c:ptCount val="13"/>
                <c:pt idx="0">
                  <c:v>595</c:v>
                </c:pt>
                <c:pt idx="1">
                  <c:v>378</c:v>
                </c:pt>
                <c:pt idx="2">
                  <c:v>190</c:v>
                </c:pt>
                <c:pt idx="3">
                  <c:v>139</c:v>
                </c:pt>
                <c:pt idx="4">
                  <c:v>154</c:v>
                </c:pt>
                <c:pt idx="5">
                  <c:v>145</c:v>
                </c:pt>
                <c:pt idx="6">
                  <c:v>107</c:v>
                </c:pt>
                <c:pt idx="7">
                  <c:v>162</c:v>
                </c:pt>
                <c:pt idx="8">
                  <c:v>79</c:v>
                </c:pt>
                <c:pt idx="9">
                  <c:v>31</c:v>
                </c:pt>
                <c:pt idx="10">
                  <c:v>7</c:v>
                </c:pt>
                <c:pt idx="11">
                  <c:v>1</c:v>
                </c:pt>
                <c:pt idx="12">
                  <c:v>0</c:v>
                </c:pt>
              </c:numCache>
            </c:numRef>
          </c:val>
          <c:smooth val="0"/>
          <c:extLst>
            <c:ext xmlns:c16="http://schemas.microsoft.com/office/drawing/2014/chart" uri="{C3380CC4-5D6E-409C-BE32-E72D297353CC}">
              <c16:uniqueId val="{00000001-FD8D-9642-B74B-5B06AD6596E9}"/>
            </c:ext>
          </c:extLst>
        </c:ser>
        <c:ser>
          <c:idx val="2"/>
          <c:order val="2"/>
          <c:tx>
            <c:v>2022</c:v>
          </c:tx>
          <c:spPr>
            <a:ln w="28575" cap="rnd">
              <a:solidFill>
                <a:schemeClr val="accent3"/>
              </a:solidFill>
              <a:round/>
            </a:ln>
            <a:effectLst/>
          </c:spPr>
          <c:marker>
            <c:symbol val="none"/>
          </c:marker>
          <c:val>
            <c:numRef>
              <c:f>Conclusions!$B$47:$O$47</c:f>
              <c:numCache>
                <c:formatCode>General</c:formatCode>
                <c:ptCount val="14"/>
                <c:pt idx="0">
                  <c:v>536</c:v>
                </c:pt>
                <c:pt idx="1">
                  <c:v>396</c:v>
                </c:pt>
                <c:pt idx="2">
                  <c:v>349</c:v>
                </c:pt>
                <c:pt idx="3">
                  <c:v>190</c:v>
                </c:pt>
                <c:pt idx="4">
                  <c:v>139</c:v>
                </c:pt>
                <c:pt idx="5">
                  <c:v>154</c:v>
                </c:pt>
                <c:pt idx="6">
                  <c:v>145</c:v>
                </c:pt>
                <c:pt idx="7">
                  <c:v>107</c:v>
                </c:pt>
                <c:pt idx="8">
                  <c:v>162</c:v>
                </c:pt>
                <c:pt idx="9">
                  <c:v>79</c:v>
                </c:pt>
                <c:pt idx="10">
                  <c:v>31</c:v>
                </c:pt>
                <c:pt idx="11">
                  <c:v>7</c:v>
                </c:pt>
                <c:pt idx="12">
                  <c:v>1</c:v>
                </c:pt>
                <c:pt idx="13">
                  <c:v>0</c:v>
                </c:pt>
              </c:numCache>
            </c:numRef>
          </c:val>
          <c:smooth val="0"/>
          <c:extLst>
            <c:ext xmlns:c16="http://schemas.microsoft.com/office/drawing/2014/chart" uri="{C3380CC4-5D6E-409C-BE32-E72D297353CC}">
              <c16:uniqueId val="{00000002-FD8D-9642-B74B-5B06AD6596E9}"/>
            </c:ext>
          </c:extLst>
        </c:ser>
        <c:ser>
          <c:idx val="3"/>
          <c:order val="3"/>
          <c:tx>
            <c:v>2023</c:v>
          </c:tx>
          <c:spPr>
            <a:ln w="28575" cap="rnd">
              <a:solidFill>
                <a:schemeClr val="accent4"/>
              </a:solidFill>
              <a:round/>
            </a:ln>
            <a:effectLst/>
          </c:spPr>
          <c:marker>
            <c:symbol val="none"/>
          </c:marker>
          <c:val>
            <c:numRef>
              <c:f>Conclusions!$B$65:$N$65</c:f>
              <c:numCache>
                <c:formatCode>General</c:formatCode>
                <c:ptCount val="13"/>
                <c:pt idx="0">
                  <c:v>180</c:v>
                </c:pt>
                <c:pt idx="1">
                  <c:v>480</c:v>
                </c:pt>
                <c:pt idx="2">
                  <c:v>318</c:v>
                </c:pt>
                <c:pt idx="3">
                  <c:v>197</c:v>
                </c:pt>
                <c:pt idx="4">
                  <c:v>105</c:v>
                </c:pt>
                <c:pt idx="5">
                  <c:v>159</c:v>
                </c:pt>
                <c:pt idx="6">
                  <c:v>183</c:v>
                </c:pt>
                <c:pt idx="7">
                  <c:v>151</c:v>
                </c:pt>
                <c:pt idx="8">
                  <c:v>69</c:v>
                </c:pt>
                <c:pt idx="9">
                  <c:v>36</c:v>
                </c:pt>
                <c:pt idx="10">
                  <c:v>24</c:v>
                </c:pt>
                <c:pt idx="11">
                  <c:v>5</c:v>
                </c:pt>
                <c:pt idx="12">
                  <c:v>0</c:v>
                </c:pt>
              </c:numCache>
            </c:numRef>
          </c:val>
          <c:smooth val="0"/>
          <c:extLst>
            <c:ext xmlns:c16="http://schemas.microsoft.com/office/drawing/2014/chart" uri="{C3380CC4-5D6E-409C-BE32-E72D297353CC}">
              <c16:uniqueId val="{00000003-FD8D-9642-B74B-5B06AD6596E9}"/>
            </c:ext>
          </c:extLst>
        </c:ser>
        <c:dLbls>
          <c:showLegendKey val="0"/>
          <c:showVal val="0"/>
          <c:showCatName val="0"/>
          <c:showSerName val="0"/>
          <c:showPercent val="0"/>
          <c:showBubbleSize val="0"/>
        </c:dLbls>
        <c:smooth val="0"/>
        <c:axId val="802026400"/>
        <c:axId val="802059920"/>
      </c:lineChart>
      <c:catAx>
        <c:axId val="8020264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059920"/>
        <c:crosses val="autoZero"/>
        <c:auto val="1"/>
        <c:lblAlgn val="ctr"/>
        <c:lblOffset val="100"/>
        <c:noMultiLvlLbl val="0"/>
      </c:catAx>
      <c:valAx>
        <c:axId val="802059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026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(Transect 1)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2020</c:v>
          </c:tx>
          <c:spPr>
            <a:solidFill>
              <a:schemeClr val="accent1"/>
            </a:solidFill>
            <a:ln>
              <a:noFill/>
            </a:ln>
            <a:effectLst/>
          </c:spPr>
          <c:invertIfNegative val="0"/>
          <c:val>
            <c:numRef>
              <c:f>Conclusions!$M$3</c:f>
              <c:numCache>
                <c:formatCode>General</c:formatCode>
                <c:ptCount val="1"/>
                <c:pt idx="0">
                  <c:v>1560</c:v>
                </c:pt>
              </c:numCache>
            </c:numRef>
          </c:val>
          <c:extLst>
            <c:ext xmlns:c16="http://schemas.microsoft.com/office/drawing/2014/chart" uri="{C3380CC4-5D6E-409C-BE32-E72D297353CC}">
              <c16:uniqueId val="{00000000-B040-374C-8F38-E5D41DB84FE3}"/>
            </c:ext>
          </c:extLst>
        </c:ser>
        <c:ser>
          <c:idx val="1"/>
          <c:order val="1"/>
          <c:tx>
            <c:v>2021</c:v>
          </c:tx>
          <c:spPr>
            <a:solidFill>
              <a:schemeClr val="accent2"/>
            </a:solidFill>
            <a:ln>
              <a:noFill/>
            </a:ln>
            <a:effectLst/>
          </c:spPr>
          <c:invertIfNegative val="0"/>
          <c:val>
            <c:numRef>
              <c:f>Conclusions!$O$21</c:f>
              <c:numCache>
                <c:formatCode>General</c:formatCode>
                <c:ptCount val="1"/>
                <c:pt idx="0">
                  <c:v>1639</c:v>
                </c:pt>
              </c:numCache>
            </c:numRef>
          </c:val>
          <c:extLst>
            <c:ext xmlns:c16="http://schemas.microsoft.com/office/drawing/2014/chart" uri="{C3380CC4-5D6E-409C-BE32-E72D297353CC}">
              <c16:uniqueId val="{00000001-B040-374C-8F38-E5D41DB84FE3}"/>
            </c:ext>
          </c:extLst>
        </c:ser>
        <c:ser>
          <c:idx val="2"/>
          <c:order val="2"/>
          <c:tx>
            <c:v>2022</c:v>
          </c:tx>
          <c:spPr>
            <a:solidFill>
              <a:schemeClr val="accent3"/>
            </a:solidFill>
            <a:ln>
              <a:noFill/>
            </a:ln>
            <a:effectLst/>
          </c:spPr>
          <c:invertIfNegative val="0"/>
          <c:val>
            <c:numRef>
              <c:f>Conclusions!$P$39</c:f>
              <c:numCache>
                <c:formatCode>General</c:formatCode>
                <c:ptCount val="1"/>
                <c:pt idx="0">
                  <c:v>1965</c:v>
                </c:pt>
              </c:numCache>
            </c:numRef>
          </c:val>
          <c:extLst>
            <c:ext xmlns:c16="http://schemas.microsoft.com/office/drawing/2014/chart" uri="{C3380CC4-5D6E-409C-BE32-E72D297353CC}">
              <c16:uniqueId val="{00000002-B040-374C-8F38-E5D41DB84FE3}"/>
            </c:ext>
          </c:extLst>
        </c:ser>
        <c:ser>
          <c:idx val="3"/>
          <c:order val="3"/>
          <c:tx>
            <c:v>2023</c:v>
          </c:tx>
          <c:spPr>
            <a:solidFill>
              <a:schemeClr val="accent4"/>
            </a:solidFill>
            <a:ln>
              <a:noFill/>
            </a:ln>
            <a:effectLst/>
          </c:spPr>
          <c:invertIfNegative val="0"/>
          <c:val>
            <c:numRef>
              <c:f>Conclusions!$O$57</c:f>
              <c:numCache>
                <c:formatCode>General</c:formatCode>
                <c:ptCount val="1"/>
                <c:pt idx="0">
                  <c:v>1683</c:v>
                </c:pt>
              </c:numCache>
            </c:numRef>
          </c:val>
          <c:extLst>
            <c:ext xmlns:c16="http://schemas.microsoft.com/office/drawing/2014/chart" uri="{C3380CC4-5D6E-409C-BE32-E72D297353CC}">
              <c16:uniqueId val="{00000003-B040-374C-8F38-E5D41DB84FE3}"/>
            </c:ext>
          </c:extLst>
        </c:ser>
        <c:dLbls>
          <c:showLegendKey val="0"/>
          <c:showVal val="0"/>
          <c:showCatName val="0"/>
          <c:showSerName val="0"/>
          <c:showPercent val="0"/>
          <c:showBubbleSize val="0"/>
        </c:dLbls>
        <c:gapWidth val="219"/>
        <c:overlap val="-27"/>
        <c:axId val="801793008"/>
        <c:axId val="599825280"/>
      </c:barChart>
      <c:catAx>
        <c:axId val="801793008"/>
        <c:scaling>
          <c:orientation val="minMax"/>
        </c:scaling>
        <c:delete val="1"/>
        <c:axPos val="b"/>
        <c:majorTickMark val="none"/>
        <c:minorTickMark val="none"/>
        <c:tickLblPos val="nextTo"/>
        <c:crossAx val="599825280"/>
        <c:crosses val="autoZero"/>
        <c:auto val="1"/>
        <c:lblAlgn val="ctr"/>
        <c:lblOffset val="100"/>
        <c:noMultiLvlLbl val="0"/>
      </c:catAx>
      <c:valAx>
        <c:axId val="599825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79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(Transect 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2020</c:v>
          </c:tx>
          <c:spPr>
            <a:solidFill>
              <a:schemeClr val="accent1"/>
            </a:solidFill>
            <a:ln>
              <a:noFill/>
            </a:ln>
            <a:effectLst/>
          </c:spPr>
          <c:invertIfNegative val="0"/>
          <c:val>
            <c:numRef>
              <c:f>Conclusions!$M$7</c:f>
              <c:numCache>
                <c:formatCode>General</c:formatCode>
                <c:ptCount val="1"/>
                <c:pt idx="0">
                  <c:v>1051</c:v>
                </c:pt>
              </c:numCache>
            </c:numRef>
          </c:val>
          <c:extLst>
            <c:ext xmlns:c16="http://schemas.microsoft.com/office/drawing/2014/chart" uri="{C3380CC4-5D6E-409C-BE32-E72D297353CC}">
              <c16:uniqueId val="{00000000-69C6-AA44-8F0B-B81CC6C61445}"/>
            </c:ext>
          </c:extLst>
        </c:ser>
        <c:ser>
          <c:idx val="1"/>
          <c:order val="1"/>
          <c:tx>
            <c:v>2021</c:v>
          </c:tx>
          <c:spPr>
            <a:solidFill>
              <a:schemeClr val="accent2"/>
            </a:solidFill>
            <a:ln>
              <a:noFill/>
            </a:ln>
            <a:effectLst/>
          </c:spPr>
          <c:invertIfNegative val="0"/>
          <c:val>
            <c:numRef>
              <c:f>Conclusions!$O$25</c:f>
              <c:numCache>
                <c:formatCode>General</c:formatCode>
                <c:ptCount val="1"/>
                <c:pt idx="0">
                  <c:v>2063</c:v>
                </c:pt>
              </c:numCache>
            </c:numRef>
          </c:val>
          <c:extLst>
            <c:ext xmlns:c16="http://schemas.microsoft.com/office/drawing/2014/chart" uri="{C3380CC4-5D6E-409C-BE32-E72D297353CC}">
              <c16:uniqueId val="{00000001-69C6-AA44-8F0B-B81CC6C61445}"/>
            </c:ext>
          </c:extLst>
        </c:ser>
        <c:ser>
          <c:idx val="2"/>
          <c:order val="2"/>
          <c:tx>
            <c:v>2022</c:v>
          </c:tx>
          <c:spPr>
            <a:solidFill>
              <a:schemeClr val="accent3"/>
            </a:solidFill>
            <a:ln>
              <a:noFill/>
            </a:ln>
            <a:effectLst/>
          </c:spPr>
          <c:invertIfNegative val="0"/>
          <c:val>
            <c:numRef>
              <c:f>Conclusions!$P$43</c:f>
              <c:numCache>
                <c:formatCode>General</c:formatCode>
                <c:ptCount val="1"/>
                <c:pt idx="0">
                  <c:v>2381</c:v>
                </c:pt>
              </c:numCache>
            </c:numRef>
          </c:val>
          <c:extLst>
            <c:ext xmlns:c16="http://schemas.microsoft.com/office/drawing/2014/chart" uri="{C3380CC4-5D6E-409C-BE32-E72D297353CC}">
              <c16:uniqueId val="{00000002-69C6-AA44-8F0B-B81CC6C61445}"/>
            </c:ext>
          </c:extLst>
        </c:ser>
        <c:ser>
          <c:idx val="3"/>
          <c:order val="3"/>
          <c:tx>
            <c:v>2023</c:v>
          </c:tx>
          <c:spPr>
            <a:solidFill>
              <a:schemeClr val="accent4"/>
            </a:solidFill>
            <a:ln>
              <a:noFill/>
            </a:ln>
            <a:effectLst/>
          </c:spPr>
          <c:invertIfNegative val="0"/>
          <c:val>
            <c:numRef>
              <c:f>Conclusions!$O$61</c:f>
              <c:numCache>
                <c:formatCode>General</c:formatCode>
                <c:ptCount val="1"/>
                <c:pt idx="0">
                  <c:v>1792</c:v>
                </c:pt>
              </c:numCache>
            </c:numRef>
          </c:val>
          <c:extLst>
            <c:ext xmlns:c16="http://schemas.microsoft.com/office/drawing/2014/chart" uri="{C3380CC4-5D6E-409C-BE32-E72D297353CC}">
              <c16:uniqueId val="{00000003-69C6-AA44-8F0B-B81CC6C61445}"/>
            </c:ext>
          </c:extLst>
        </c:ser>
        <c:dLbls>
          <c:showLegendKey val="0"/>
          <c:showVal val="0"/>
          <c:showCatName val="0"/>
          <c:showSerName val="0"/>
          <c:showPercent val="0"/>
          <c:showBubbleSize val="0"/>
        </c:dLbls>
        <c:gapWidth val="219"/>
        <c:overlap val="-27"/>
        <c:axId val="827381712"/>
        <c:axId val="790794160"/>
      </c:barChart>
      <c:catAx>
        <c:axId val="827381712"/>
        <c:scaling>
          <c:orientation val="minMax"/>
        </c:scaling>
        <c:delete val="1"/>
        <c:axPos val="b"/>
        <c:majorTickMark val="none"/>
        <c:minorTickMark val="none"/>
        <c:tickLblPos val="nextTo"/>
        <c:crossAx val="790794160"/>
        <c:crosses val="autoZero"/>
        <c:auto val="1"/>
        <c:lblAlgn val="ctr"/>
        <c:lblOffset val="100"/>
        <c:noMultiLvlLbl val="0"/>
      </c:catAx>
      <c:valAx>
        <c:axId val="79079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738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 (Transect 3)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2020</c:v>
          </c:tx>
          <c:spPr>
            <a:solidFill>
              <a:schemeClr val="accent1"/>
            </a:solidFill>
            <a:ln>
              <a:noFill/>
            </a:ln>
            <a:effectLst/>
          </c:spPr>
          <c:invertIfNegative val="0"/>
          <c:val>
            <c:numRef>
              <c:f>Conclusions!$M$11</c:f>
              <c:numCache>
                <c:formatCode>General</c:formatCode>
                <c:ptCount val="1"/>
                <c:pt idx="0">
                  <c:v>1400</c:v>
                </c:pt>
              </c:numCache>
            </c:numRef>
          </c:val>
          <c:extLst>
            <c:ext xmlns:c16="http://schemas.microsoft.com/office/drawing/2014/chart" uri="{C3380CC4-5D6E-409C-BE32-E72D297353CC}">
              <c16:uniqueId val="{00000000-A989-8643-AA4C-21E95E2117D2}"/>
            </c:ext>
          </c:extLst>
        </c:ser>
        <c:ser>
          <c:idx val="1"/>
          <c:order val="1"/>
          <c:tx>
            <c:v>2021</c:v>
          </c:tx>
          <c:spPr>
            <a:solidFill>
              <a:schemeClr val="accent2"/>
            </a:solidFill>
            <a:ln>
              <a:noFill/>
            </a:ln>
            <a:effectLst/>
          </c:spPr>
          <c:invertIfNegative val="0"/>
          <c:val>
            <c:numRef>
              <c:f>Conclusions!$O$29</c:f>
              <c:numCache>
                <c:formatCode>General</c:formatCode>
                <c:ptCount val="1"/>
                <c:pt idx="0">
                  <c:v>1988</c:v>
                </c:pt>
              </c:numCache>
            </c:numRef>
          </c:val>
          <c:extLst>
            <c:ext xmlns:c16="http://schemas.microsoft.com/office/drawing/2014/chart" uri="{C3380CC4-5D6E-409C-BE32-E72D297353CC}">
              <c16:uniqueId val="{00000001-A989-8643-AA4C-21E95E2117D2}"/>
            </c:ext>
          </c:extLst>
        </c:ser>
        <c:ser>
          <c:idx val="2"/>
          <c:order val="2"/>
          <c:tx>
            <c:v>2022</c:v>
          </c:tx>
          <c:spPr>
            <a:solidFill>
              <a:schemeClr val="accent3"/>
            </a:solidFill>
            <a:ln>
              <a:noFill/>
            </a:ln>
            <a:effectLst/>
          </c:spPr>
          <c:invertIfNegative val="0"/>
          <c:val>
            <c:numRef>
              <c:f>Conclusions!$P$47</c:f>
              <c:numCache>
                <c:formatCode>General</c:formatCode>
                <c:ptCount val="1"/>
                <c:pt idx="0">
                  <c:v>2296</c:v>
                </c:pt>
              </c:numCache>
            </c:numRef>
          </c:val>
          <c:extLst>
            <c:ext xmlns:c16="http://schemas.microsoft.com/office/drawing/2014/chart" uri="{C3380CC4-5D6E-409C-BE32-E72D297353CC}">
              <c16:uniqueId val="{00000002-A989-8643-AA4C-21E95E2117D2}"/>
            </c:ext>
          </c:extLst>
        </c:ser>
        <c:ser>
          <c:idx val="3"/>
          <c:order val="3"/>
          <c:tx>
            <c:v>2023</c:v>
          </c:tx>
          <c:spPr>
            <a:solidFill>
              <a:schemeClr val="accent4"/>
            </a:solidFill>
            <a:ln>
              <a:noFill/>
            </a:ln>
            <a:effectLst/>
          </c:spPr>
          <c:invertIfNegative val="0"/>
          <c:val>
            <c:numRef>
              <c:f>Conclusions!$O$65</c:f>
              <c:numCache>
                <c:formatCode>General</c:formatCode>
                <c:ptCount val="1"/>
                <c:pt idx="0">
                  <c:v>1907</c:v>
                </c:pt>
              </c:numCache>
            </c:numRef>
          </c:val>
          <c:extLst>
            <c:ext xmlns:c16="http://schemas.microsoft.com/office/drawing/2014/chart" uri="{C3380CC4-5D6E-409C-BE32-E72D297353CC}">
              <c16:uniqueId val="{00000003-A989-8643-AA4C-21E95E2117D2}"/>
            </c:ext>
          </c:extLst>
        </c:ser>
        <c:dLbls>
          <c:showLegendKey val="0"/>
          <c:showVal val="0"/>
          <c:showCatName val="0"/>
          <c:showSerName val="0"/>
          <c:showPercent val="0"/>
          <c:showBubbleSize val="0"/>
        </c:dLbls>
        <c:gapWidth val="219"/>
        <c:overlap val="-27"/>
        <c:axId val="1717281584"/>
        <c:axId val="828198896"/>
      </c:barChart>
      <c:catAx>
        <c:axId val="1717281584"/>
        <c:scaling>
          <c:orientation val="minMax"/>
        </c:scaling>
        <c:delete val="1"/>
        <c:axPos val="b"/>
        <c:majorTickMark val="none"/>
        <c:minorTickMark val="none"/>
        <c:tickLblPos val="nextTo"/>
        <c:crossAx val="828198896"/>
        <c:crosses val="autoZero"/>
        <c:auto val="1"/>
        <c:lblAlgn val="ctr"/>
        <c:lblOffset val="100"/>
        <c:noMultiLvlLbl val="0"/>
      </c:catAx>
      <c:valAx>
        <c:axId val="82819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81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Sum of blooming plants observed in Summer 2020 (Transect 1) </a:t>
            </a:r>
          </a:p>
        </c:rich>
      </c:tx>
      <c:layout>
        <c:manualLayout>
          <c:xMode val="edge"/>
          <c:yMode val="edge"/>
          <c:x val="6.9576899999999997E-2"/>
          <c:y val="0"/>
          <c:w val="0.860846"/>
          <c:h val="9.8674799999999993E-2"/>
        </c:manualLayout>
      </c:layout>
      <c:overlay val="1"/>
      <c:spPr>
        <a:noFill/>
        <a:effectLst/>
      </c:spPr>
    </c:title>
    <c:autoTitleDeleted val="0"/>
    <c:plotArea>
      <c:layout>
        <c:manualLayout>
          <c:layoutTarget val="inner"/>
          <c:xMode val="edge"/>
          <c:yMode val="edge"/>
          <c:x val="6.7255700000000002E-2"/>
          <c:y val="9.8674799999999993E-2"/>
          <c:w val="0.88366999999999996"/>
          <c:h val="0.79719600000000002"/>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dLbls>
            <c:spPr>
              <a:noFill/>
              <a:ln>
                <a:noFill/>
              </a:ln>
              <a:effectLst/>
            </c:spPr>
            <c:txPr>
              <a:bodyPr/>
              <a:lstStyle/>
              <a:p>
                <a:pPr>
                  <a:defRPr sz="900" b="0" i="0" u="none" strike="noStrike">
                    <a:solidFill>
                      <a:srgbClr val="404040"/>
                    </a:solidFill>
                    <a:latin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 Transect 1 '!$A$2:$A$22</c:f>
              <c:strCache>
                <c:ptCount val="21"/>
                <c:pt idx="0">
                  <c:v>Aconitum columbianum </c:v>
                </c:pt>
                <c:pt idx="1">
                  <c:v>Anemone narcissiflora</c:v>
                </c:pt>
                <c:pt idx="2">
                  <c:v>Arnica mollis</c:v>
                </c:pt>
                <c:pt idx="3">
                  <c:v>Bistorta bistortoides</c:v>
                </c:pt>
                <c:pt idx="4">
                  <c:v>Bistorta vivipara</c:v>
                </c:pt>
                <c:pt idx="5">
                  <c:v>Caltha leptosepala</c:v>
                </c:pt>
                <c:pt idx="6">
                  <c:v>Chamerion angustifolium</c:v>
                </c:pt>
                <c:pt idx="7">
                  <c:v>Epilobium hornemannii</c:v>
                </c:pt>
                <c:pt idx="8">
                  <c:v>Erigeron coulteri</c:v>
                </c:pt>
                <c:pt idx="9">
                  <c:v>Erigeron peregrinus</c:v>
                </c:pt>
                <c:pt idx="10">
                  <c:v>Gentiana parryi</c:v>
                </c:pt>
                <c:pt idx="11">
                  <c:v>Micranthes oregana</c:v>
                </c:pt>
                <c:pt idx="12">
                  <c:v>Oxypolis fendleri</c:v>
                </c:pt>
                <c:pt idx="13">
                  <c:v>Pedicularis groenlandica</c:v>
                </c:pt>
                <c:pt idx="14">
                  <c:v>Pseudocymopterus montanus</c:v>
                </c:pt>
                <c:pt idx="15">
                  <c:v>Rhodiola rhodanthum</c:v>
                </c:pt>
                <c:pt idx="16">
                  <c:v>Senecio triangularis </c:v>
                </c:pt>
                <c:pt idx="17">
                  <c:v>Swertia perennis</c:v>
                </c:pt>
                <c:pt idx="18">
                  <c:v>Trollius albiflorus</c:v>
                </c:pt>
                <c:pt idx="19">
                  <c:v>Vaccinium cespitosum</c:v>
                </c:pt>
                <c:pt idx="20">
                  <c:v>Veronica wormskjoldii</c:v>
                </c:pt>
              </c:strCache>
            </c:strRef>
          </c:cat>
          <c:val>
            <c:numRef>
              <c:f>'2020 Transect 1 '!$M$2:$M$22</c:f>
              <c:numCache>
                <c:formatCode>General</c:formatCode>
                <c:ptCount val="21"/>
                <c:pt idx="0">
                  <c:v>51</c:v>
                </c:pt>
                <c:pt idx="1">
                  <c:v>51</c:v>
                </c:pt>
                <c:pt idx="2">
                  <c:v>133</c:v>
                </c:pt>
                <c:pt idx="3">
                  <c:v>5</c:v>
                </c:pt>
                <c:pt idx="4">
                  <c:v>16</c:v>
                </c:pt>
                <c:pt idx="5">
                  <c:v>164</c:v>
                </c:pt>
                <c:pt idx="6">
                  <c:v>12</c:v>
                </c:pt>
                <c:pt idx="7">
                  <c:v>17</c:v>
                </c:pt>
                <c:pt idx="8">
                  <c:v>2</c:v>
                </c:pt>
                <c:pt idx="9">
                  <c:v>173</c:v>
                </c:pt>
                <c:pt idx="10">
                  <c:v>1</c:v>
                </c:pt>
                <c:pt idx="11">
                  <c:v>113</c:v>
                </c:pt>
                <c:pt idx="12">
                  <c:v>50</c:v>
                </c:pt>
                <c:pt idx="13">
                  <c:v>33</c:v>
                </c:pt>
                <c:pt idx="14">
                  <c:v>4</c:v>
                </c:pt>
                <c:pt idx="15">
                  <c:v>140</c:v>
                </c:pt>
                <c:pt idx="16">
                  <c:v>367</c:v>
                </c:pt>
                <c:pt idx="17">
                  <c:v>24</c:v>
                </c:pt>
                <c:pt idx="18">
                  <c:v>156</c:v>
                </c:pt>
                <c:pt idx="19">
                  <c:v>6</c:v>
                </c:pt>
                <c:pt idx="20">
                  <c:v>42</c:v>
                </c:pt>
              </c:numCache>
            </c:numRef>
          </c:val>
          <c:extLst>
            <c:ext xmlns:c16="http://schemas.microsoft.com/office/drawing/2014/chart" uri="{C3380CC4-5D6E-409C-BE32-E72D297353CC}">
              <c16:uniqueId val="{00000000-6287-EB47-A077-E63E7FF51C2F}"/>
            </c:ext>
          </c:extLst>
        </c:ser>
        <c:dLbls>
          <c:showLegendKey val="0"/>
          <c:showVal val="0"/>
          <c:showCatName val="0"/>
          <c:showSerName val="0"/>
          <c:showPercent val="0"/>
          <c:showBubbleSize val="0"/>
        </c:dLbls>
        <c:gapWidth val="164"/>
        <c:overlap val="-22"/>
        <c:axId val="2094734552"/>
        <c:axId val="2094734553"/>
      </c:barChart>
      <c:cat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Species Name</a:t>
                </a:r>
              </a:p>
            </c:rich>
          </c:tx>
          <c:overlay val="1"/>
        </c:title>
        <c:numFmt formatCode="General"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Algn val="ctr"/>
        <c:lblOffset val="100"/>
        <c:noMultiLvlLbl val="1"/>
      </c:cat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Number of Blooms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100"/>
        <c:minorUnit val="50"/>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Blooms (Transect 4)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2020</c:v>
          </c:tx>
          <c:spPr>
            <a:solidFill>
              <a:schemeClr val="accent1"/>
            </a:solidFill>
            <a:ln>
              <a:noFill/>
            </a:ln>
            <a:effectLst/>
          </c:spPr>
          <c:invertIfNegative val="0"/>
          <c:val>
            <c:numRef>
              <c:f>Conclusions!$M$15</c:f>
              <c:numCache>
                <c:formatCode>General</c:formatCode>
                <c:ptCount val="1"/>
                <c:pt idx="0">
                  <c:v>507</c:v>
                </c:pt>
              </c:numCache>
            </c:numRef>
          </c:val>
          <c:extLst>
            <c:ext xmlns:c16="http://schemas.microsoft.com/office/drawing/2014/chart" uri="{C3380CC4-5D6E-409C-BE32-E72D297353CC}">
              <c16:uniqueId val="{00000000-BFE7-C94E-836D-B42FBE9379F5}"/>
            </c:ext>
          </c:extLst>
        </c:ser>
        <c:ser>
          <c:idx val="1"/>
          <c:order val="1"/>
          <c:tx>
            <c:v>2021</c:v>
          </c:tx>
          <c:spPr>
            <a:solidFill>
              <a:schemeClr val="accent2"/>
            </a:solidFill>
            <a:ln>
              <a:noFill/>
            </a:ln>
            <a:effectLst/>
          </c:spPr>
          <c:invertIfNegative val="0"/>
          <c:val>
            <c:numRef>
              <c:f>Conclusions!$O$33</c:f>
              <c:numCache>
                <c:formatCode>General</c:formatCode>
                <c:ptCount val="1"/>
                <c:pt idx="0">
                  <c:v>629</c:v>
                </c:pt>
              </c:numCache>
            </c:numRef>
          </c:val>
          <c:extLst>
            <c:ext xmlns:c16="http://schemas.microsoft.com/office/drawing/2014/chart" uri="{C3380CC4-5D6E-409C-BE32-E72D297353CC}">
              <c16:uniqueId val="{00000001-BFE7-C94E-836D-B42FBE9379F5}"/>
            </c:ext>
          </c:extLst>
        </c:ser>
        <c:ser>
          <c:idx val="2"/>
          <c:order val="2"/>
          <c:tx>
            <c:v>2022</c:v>
          </c:tx>
          <c:spPr>
            <a:solidFill>
              <a:schemeClr val="accent3"/>
            </a:solidFill>
            <a:ln>
              <a:noFill/>
            </a:ln>
            <a:effectLst/>
          </c:spPr>
          <c:invertIfNegative val="0"/>
          <c:val>
            <c:numRef>
              <c:f>Conclusions!$P$51</c:f>
              <c:numCache>
                <c:formatCode>General</c:formatCode>
                <c:ptCount val="1"/>
                <c:pt idx="0">
                  <c:v>664</c:v>
                </c:pt>
              </c:numCache>
            </c:numRef>
          </c:val>
          <c:extLst>
            <c:ext xmlns:c16="http://schemas.microsoft.com/office/drawing/2014/chart" uri="{C3380CC4-5D6E-409C-BE32-E72D297353CC}">
              <c16:uniqueId val="{00000002-BFE7-C94E-836D-B42FBE9379F5}"/>
            </c:ext>
          </c:extLst>
        </c:ser>
        <c:ser>
          <c:idx val="3"/>
          <c:order val="3"/>
          <c:tx>
            <c:v>2023</c:v>
          </c:tx>
          <c:spPr>
            <a:solidFill>
              <a:schemeClr val="accent4"/>
            </a:solidFill>
            <a:ln>
              <a:noFill/>
            </a:ln>
            <a:effectLst/>
          </c:spPr>
          <c:invertIfNegative val="0"/>
          <c:val>
            <c:numRef>
              <c:f>Conclusions!$O$69</c:f>
              <c:numCache>
                <c:formatCode>General</c:formatCode>
                <c:ptCount val="1"/>
                <c:pt idx="0">
                  <c:v>752</c:v>
                </c:pt>
              </c:numCache>
            </c:numRef>
          </c:val>
          <c:extLst>
            <c:ext xmlns:c16="http://schemas.microsoft.com/office/drawing/2014/chart" uri="{C3380CC4-5D6E-409C-BE32-E72D297353CC}">
              <c16:uniqueId val="{00000003-BFE7-C94E-836D-B42FBE9379F5}"/>
            </c:ext>
          </c:extLst>
        </c:ser>
        <c:dLbls>
          <c:showLegendKey val="0"/>
          <c:showVal val="0"/>
          <c:showCatName val="0"/>
          <c:showSerName val="0"/>
          <c:showPercent val="0"/>
          <c:showBubbleSize val="0"/>
        </c:dLbls>
        <c:gapWidth val="219"/>
        <c:overlap val="-27"/>
        <c:axId val="905407568"/>
        <c:axId val="1219144272"/>
      </c:barChart>
      <c:catAx>
        <c:axId val="905407568"/>
        <c:scaling>
          <c:orientation val="minMax"/>
        </c:scaling>
        <c:delete val="1"/>
        <c:axPos val="b"/>
        <c:majorTickMark val="none"/>
        <c:minorTickMark val="none"/>
        <c:tickLblPos val="nextTo"/>
        <c:crossAx val="1219144272"/>
        <c:crosses val="autoZero"/>
        <c:auto val="1"/>
        <c:lblAlgn val="ctr"/>
        <c:lblOffset val="100"/>
        <c:noMultiLvlLbl val="0"/>
      </c:catAx>
      <c:valAx>
        <c:axId val="1219144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407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Conclusions!$R$48</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Conclusions!$S$47:$V$47</c:f>
              <c:numCache>
                <c:formatCode>General</c:formatCode>
                <c:ptCount val="4"/>
                <c:pt idx="0">
                  <c:v>2020</c:v>
                </c:pt>
                <c:pt idx="1">
                  <c:v>2021</c:v>
                </c:pt>
                <c:pt idx="2">
                  <c:v>2022</c:v>
                </c:pt>
                <c:pt idx="3">
                  <c:v>2023</c:v>
                </c:pt>
              </c:numCache>
            </c:numRef>
          </c:cat>
          <c:val>
            <c:numRef>
              <c:f>Conclusions!$S$48:$V$48</c:f>
              <c:numCache>
                <c:formatCode>General</c:formatCode>
                <c:ptCount val="4"/>
                <c:pt idx="0">
                  <c:v>1560</c:v>
                </c:pt>
                <c:pt idx="1">
                  <c:v>1639</c:v>
                </c:pt>
                <c:pt idx="2">
                  <c:v>1965</c:v>
                </c:pt>
                <c:pt idx="3">
                  <c:v>1683</c:v>
                </c:pt>
              </c:numCache>
            </c:numRef>
          </c:val>
          <c:smooth val="0"/>
          <c:extLst>
            <c:ext xmlns:c16="http://schemas.microsoft.com/office/drawing/2014/chart" uri="{C3380CC4-5D6E-409C-BE32-E72D297353CC}">
              <c16:uniqueId val="{00000000-74DE-AB46-94EA-CC63FFA913F4}"/>
            </c:ext>
          </c:extLst>
        </c:ser>
        <c:dLbls>
          <c:showLegendKey val="0"/>
          <c:showVal val="0"/>
          <c:showCatName val="0"/>
          <c:showSerName val="0"/>
          <c:showPercent val="0"/>
          <c:showBubbleSize val="0"/>
        </c:dLbls>
        <c:marker val="1"/>
        <c:smooth val="0"/>
        <c:axId val="1373201248"/>
        <c:axId val="1218054544"/>
      </c:lineChart>
      <c:lineChart>
        <c:grouping val="standard"/>
        <c:varyColors val="0"/>
        <c:ser>
          <c:idx val="1"/>
          <c:order val="1"/>
          <c:tx>
            <c:strRef>
              <c:f>Conclusions!$R$49</c:f>
              <c:strCache>
                <c:ptCount val="1"/>
                <c:pt idx="0">
                  <c:v>Accumalitive Percipitation (in)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Conclusions!$S$47:$V$47</c:f>
              <c:numCache>
                <c:formatCode>General</c:formatCode>
                <c:ptCount val="4"/>
                <c:pt idx="0">
                  <c:v>2020</c:v>
                </c:pt>
                <c:pt idx="1">
                  <c:v>2021</c:v>
                </c:pt>
                <c:pt idx="2">
                  <c:v>2022</c:v>
                </c:pt>
                <c:pt idx="3">
                  <c:v>2023</c:v>
                </c:pt>
              </c:numCache>
            </c:numRef>
          </c:cat>
          <c:val>
            <c:numRef>
              <c:f>Conclusions!$S$49:$V$49</c:f>
              <c:numCache>
                <c:formatCode>General</c:formatCode>
                <c:ptCount val="4"/>
                <c:pt idx="0">
                  <c:v>28.1</c:v>
                </c:pt>
                <c:pt idx="1">
                  <c:v>25.7</c:v>
                </c:pt>
                <c:pt idx="2">
                  <c:v>28.3</c:v>
                </c:pt>
                <c:pt idx="3">
                  <c:v>25.5</c:v>
                </c:pt>
              </c:numCache>
            </c:numRef>
          </c:val>
          <c:smooth val="0"/>
          <c:extLst>
            <c:ext xmlns:c16="http://schemas.microsoft.com/office/drawing/2014/chart" uri="{C3380CC4-5D6E-409C-BE32-E72D297353CC}">
              <c16:uniqueId val="{00000001-74DE-AB46-94EA-CC63FFA913F4}"/>
            </c:ext>
          </c:extLst>
        </c:ser>
        <c:dLbls>
          <c:showLegendKey val="0"/>
          <c:showVal val="0"/>
          <c:showCatName val="0"/>
          <c:showSerName val="0"/>
          <c:showPercent val="0"/>
          <c:showBubbleSize val="0"/>
        </c:dLbls>
        <c:marker val="1"/>
        <c:smooth val="0"/>
        <c:axId val="559300672"/>
        <c:axId val="559636400"/>
      </c:lineChart>
      <c:catAx>
        <c:axId val="137320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8054544"/>
        <c:crosses val="autoZero"/>
        <c:auto val="1"/>
        <c:lblAlgn val="ctr"/>
        <c:lblOffset val="100"/>
        <c:noMultiLvlLbl val="0"/>
      </c:catAx>
      <c:valAx>
        <c:axId val="121805454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3201248"/>
        <c:crosses val="autoZero"/>
        <c:crossBetween val="between"/>
      </c:valAx>
      <c:valAx>
        <c:axId val="559636400"/>
        <c:scaling>
          <c:orientation val="minMax"/>
          <c:max val="35"/>
          <c:min val="2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300672"/>
        <c:crosses val="max"/>
        <c:crossBetween val="between"/>
      </c:valAx>
      <c:catAx>
        <c:axId val="559300672"/>
        <c:scaling>
          <c:orientation val="minMax"/>
        </c:scaling>
        <c:delete val="1"/>
        <c:axPos val="b"/>
        <c:numFmt formatCode="General" sourceLinked="1"/>
        <c:majorTickMark val="out"/>
        <c:minorTickMark val="none"/>
        <c:tickLblPos val="nextTo"/>
        <c:crossAx val="5596364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Conclusions!$X$48</c:f>
              <c:strCache>
                <c:ptCount val="1"/>
                <c:pt idx="0">
                  <c:v>Total Booms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Conclusions!$Y$47:$AB$47</c:f>
              <c:numCache>
                <c:formatCode>General</c:formatCode>
                <c:ptCount val="4"/>
                <c:pt idx="0">
                  <c:v>2020</c:v>
                </c:pt>
                <c:pt idx="1">
                  <c:v>201</c:v>
                </c:pt>
                <c:pt idx="2">
                  <c:v>2022</c:v>
                </c:pt>
                <c:pt idx="3">
                  <c:v>2023</c:v>
                </c:pt>
              </c:numCache>
            </c:numRef>
          </c:cat>
          <c:val>
            <c:numRef>
              <c:f>Conclusions!$Y$48:$AB$48</c:f>
              <c:numCache>
                <c:formatCode>General</c:formatCode>
                <c:ptCount val="4"/>
                <c:pt idx="0">
                  <c:v>1051</c:v>
                </c:pt>
                <c:pt idx="1">
                  <c:v>2063</c:v>
                </c:pt>
                <c:pt idx="2">
                  <c:v>2381</c:v>
                </c:pt>
                <c:pt idx="3">
                  <c:v>1792</c:v>
                </c:pt>
              </c:numCache>
            </c:numRef>
          </c:val>
          <c:smooth val="0"/>
          <c:extLst>
            <c:ext xmlns:c16="http://schemas.microsoft.com/office/drawing/2014/chart" uri="{C3380CC4-5D6E-409C-BE32-E72D297353CC}">
              <c16:uniqueId val="{00000000-8DB5-C447-942B-47FEC7B241E9}"/>
            </c:ext>
          </c:extLst>
        </c:ser>
        <c:dLbls>
          <c:showLegendKey val="0"/>
          <c:showVal val="0"/>
          <c:showCatName val="0"/>
          <c:showSerName val="0"/>
          <c:showPercent val="0"/>
          <c:showBubbleSize val="0"/>
        </c:dLbls>
        <c:marker val="1"/>
        <c:smooth val="0"/>
        <c:axId val="1330723712"/>
        <c:axId val="1195983424"/>
      </c:lineChart>
      <c:lineChart>
        <c:grouping val="standard"/>
        <c:varyColors val="0"/>
        <c:ser>
          <c:idx val="1"/>
          <c:order val="1"/>
          <c:tx>
            <c:strRef>
              <c:f>Conclusions!$X$49</c:f>
              <c:strCache>
                <c:ptCount val="1"/>
                <c:pt idx="0">
                  <c:v>Accumalitive Percipitation (in)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Conclusions!$Y$47:$AB$47</c:f>
              <c:numCache>
                <c:formatCode>General</c:formatCode>
                <c:ptCount val="4"/>
                <c:pt idx="0">
                  <c:v>2020</c:v>
                </c:pt>
                <c:pt idx="1">
                  <c:v>201</c:v>
                </c:pt>
                <c:pt idx="2">
                  <c:v>2022</c:v>
                </c:pt>
                <c:pt idx="3">
                  <c:v>2023</c:v>
                </c:pt>
              </c:numCache>
            </c:numRef>
          </c:cat>
          <c:val>
            <c:numRef>
              <c:f>Conclusions!$Y$49:$AB$49</c:f>
              <c:numCache>
                <c:formatCode>General</c:formatCode>
                <c:ptCount val="4"/>
                <c:pt idx="0">
                  <c:v>28.1</c:v>
                </c:pt>
                <c:pt idx="1">
                  <c:v>25.7</c:v>
                </c:pt>
                <c:pt idx="2">
                  <c:v>28.3</c:v>
                </c:pt>
                <c:pt idx="3">
                  <c:v>25.5</c:v>
                </c:pt>
              </c:numCache>
            </c:numRef>
          </c:val>
          <c:smooth val="0"/>
          <c:extLst>
            <c:ext xmlns:c16="http://schemas.microsoft.com/office/drawing/2014/chart" uri="{C3380CC4-5D6E-409C-BE32-E72D297353CC}">
              <c16:uniqueId val="{00000001-8DB5-C447-942B-47FEC7B241E9}"/>
            </c:ext>
          </c:extLst>
        </c:ser>
        <c:dLbls>
          <c:showLegendKey val="0"/>
          <c:showVal val="0"/>
          <c:showCatName val="0"/>
          <c:showSerName val="0"/>
          <c:showPercent val="0"/>
          <c:showBubbleSize val="0"/>
        </c:dLbls>
        <c:marker val="1"/>
        <c:smooth val="0"/>
        <c:axId val="1219229328"/>
        <c:axId val="1188069168"/>
      </c:lineChart>
      <c:catAx>
        <c:axId val="133072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5983424"/>
        <c:crosses val="autoZero"/>
        <c:auto val="1"/>
        <c:lblAlgn val="ctr"/>
        <c:lblOffset val="100"/>
        <c:noMultiLvlLbl val="0"/>
      </c:catAx>
      <c:valAx>
        <c:axId val="119598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723712"/>
        <c:crosses val="autoZero"/>
        <c:crossBetween val="between"/>
      </c:valAx>
      <c:valAx>
        <c:axId val="1188069168"/>
        <c:scaling>
          <c:orientation val="minMax"/>
          <c:max val="34"/>
          <c:min val="2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229328"/>
        <c:crosses val="max"/>
        <c:crossBetween val="between"/>
      </c:valAx>
      <c:catAx>
        <c:axId val="1219229328"/>
        <c:scaling>
          <c:orientation val="minMax"/>
        </c:scaling>
        <c:delete val="1"/>
        <c:axPos val="b"/>
        <c:numFmt formatCode="General" sourceLinked="1"/>
        <c:majorTickMark val="out"/>
        <c:minorTickMark val="none"/>
        <c:tickLblPos val="nextTo"/>
        <c:crossAx val="11880691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Conclusions!$AD$48</c:f>
              <c:strCache>
                <c:ptCount val="1"/>
                <c:pt idx="0">
                  <c:v>Total Booms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Conclusions!$AE$47:$AH$47</c:f>
              <c:numCache>
                <c:formatCode>General</c:formatCode>
                <c:ptCount val="4"/>
                <c:pt idx="0">
                  <c:v>2020</c:v>
                </c:pt>
                <c:pt idx="1">
                  <c:v>201</c:v>
                </c:pt>
                <c:pt idx="2">
                  <c:v>2022</c:v>
                </c:pt>
                <c:pt idx="3">
                  <c:v>2023</c:v>
                </c:pt>
              </c:numCache>
            </c:numRef>
          </c:cat>
          <c:val>
            <c:numRef>
              <c:f>Conclusions!$AE$48:$AH$48</c:f>
              <c:numCache>
                <c:formatCode>General</c:formatCode>
                <c:ptCount val="4"/>
                <c:pt idx="0">
                  <c:v>1400</c:v>
                </c:pt>
                <c:pt idx="1">
                  <c:v>1988</c:v>
                </c:pt>
                <c:pt idx="2">
                  <c:v>2296</c:v>
                </c:pt>
                <c:pt idx="3">
                  <c:v>1907</c:v>
                </c:pt>
              </c:numCache>
            </c:numRef>
          </c:val>
          <c:smooth val="0"/>
          <c:extLst>
            <c:ext xmlns:c16="http://schemas.microsoft.com/office/drawing/2014/chart" uri="{C3380CC4-5D6E-409C-BE32-E72D297353CC}">
              <c16:uniqueId val="{00000000-E06E-C64F-B1F6-140EA6BC4926}"/>
            </c:ext>
          </c:extLst>
        </c:ser>
        <c:dLbls>
          <c:showLegendKey val="0"/>
          <c:showVal val="0"/>
          <c:showCatName val="0"/>
          <c:showSerName val="0"/>
          <c:showPercent val="0"/>
          <c:showBubbleSize val="0"/>
        </c:dLbls>
        <c:marker val="1"/>
        <c:smooth val="0"/>
        <c:axId val="791039792"/>
        <c:axId val="1330925696"/>
      </c:lineChart>
      <c:lineChart>
        <c:grouping val="standard"/>
        <c:varyColors val="0"/>
        <c:ser>
          <c:idx val="1"/>
          <c:order val="1"/>
          <c:tx>
            <c:strRef>
              <c:f>Conclusions!$AD$49</c:f>
              <c:strCache>
                <c:ptCount val="1"/>
                <c:pt idx="0">
                  <c:v>Accumalitive Percipitation (in)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Conclusions!$AE$47:$AH$47</c:f>
              <c:numCache>
                <c:formatCode>General</c:formatCode>
                <c:ptCount val="4"/>
                <c:pt idx="0">
                  <c:v>2020</c:v>
                </c:pt>
                <c:pt idx="1">
                  <c:v>201</c:v>
                </c:pt>
                <c:pt idx="2">
                  <c:v>2022</c:v>
                </c:pt>
                <c:pt idx="3">
                  <c:v>2023</c:v>
                </c:pt>
              </c:numCache>
            </c:numRef>
          </c:cat>
          <c:val>
            <c:numRef>
              <c:f>Conclusions!$AE$49:$AH$49</c:f>
              <c:numCache>
                <c:formatCode>General</c:formatCode>
                <c:ptCount val="4"/>
                <c:pt idx="0">
                  <c:v>28.1</c:v>
                </c:pt>
                <c:pt idx="1">
                  <c:v>25.7</c:v>
                </c:pt>
                <c:pt idx="2">
                  <c:v>28.3</c:v>
                </c:pt>
                <c:pt idx="3">
                  <c:v>25.5</c:v>
                </c:pt>
              </c:numCache>
            </c:numRef>
          </c:val>
          <c:smooth val="0"/>
          <c:extLst>
            <c:ext xmlns:c16="http://schemas.microsoft.com/office/drawing/2014/chart" uri="{C3380CC4-5D6E-409C-BE32-E72D297353CC}">
              <c16:uniqueId val="{00000001-E06E-C64F-B1F6-140EA6BC4926}"/>
            </c:ext>
          </c:extLst>
        </c:ser>
        <c:dLbls>
          <c:showLegendKey val="0"/>
          <c:showVal val="0"/>
          <c:showCatName val="0"/>
          <c:showSerName val="0"/>
          <c:showPercent val="0"/>
          <c:showBubbleSize val="0"/>
        </c:dLbls>
        <c:marker val="1"/>
        <c:smooth val="0"/>
        <c:axId val="690985152"/>
        <c:axId val="690982288"/>
      </c:lineChart>
      <c:catAx>
        <c:axId val="7910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925696"/>
        <c:crosses val="autoZero"/>
        <c:auto val="1"/>
        <c:lblAlgn val="ctr"/>
        <c:lblOffset val="100"/>
        <c:noMultiLvlLbl val="0"/>
      </c:catAx>
      <c:valAx>
        <c:axId val="1330925696"/>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039792"/>
        <c:crosses val="autoZero"/>
        <c:crossBetween val="between"/>
      </c:valAx>
      <c:valAx>
        <c:axId val="690982288"/>
        <c:scaling>
          <c:orientation val="minMax"/>
          <c:max val="34"/>
          <c:min val="2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985152"/>
        <c:crosses val="max"/>
        <c:crossBetween val="between"/>
      </c:valAx>
      <c:catAx>
        <c:axId val="690985152"/>
        <c:scaling>
          <c:orientation val="minMax"/>
        </c:scaling>
        <c:delete val="1"/>
        <c:axPos val="b"/>
        <c:numFmt formatCode="General" sourceLinked="1"/>
        <c:majorTickMark val="out"/>
        <c:minorTickMark val="none"/>
        <c:tickLblPos val="nextTo"/>
        <c:crossAx val="690982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Conclusions!$AJ$48</c:f>
              <c:strCache>
                <c:ptCount val="1"/>
                <c:pt idx="0">
                  <c:v>Total Booms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Conclusions!$AK$47:$AN$47</c:f>
              <c:numCache>
                <c:formatCode>General</c:formatCode>
                <c:ptCount val="4"/>
                <c:pt idx="0">
                  <c:v>2020</c:v>
                </c:pt>
                <c:pt idx="1">
                  <c:v>201</c:v>
                </c:pt>
                <c:pt idx="2">
                  <c:v>2022</c:v>
                </c:pt>
                <c:pt idx="3">
                  <c:v>2023</c:v>
                </c:pt>
              </c:numCache>
            </c:numRef>
          </c:cat>
          <c:val>
            <c:numRef>
              <c:f>Conclusions!$AK$48:$AN$48</c:f>
              <c:numCache>
                <c:formatCode>General</c:formatCode>
                <c:ptCount val="4"/>
                <c:pt idx="0">
                  <c:v>507</c:v>
                </c:pt>
                <c:pt idx="1">
                  <c:v>629</c:v>
                </c:pt>
                <c:pt idx="2">
                  <c:v>664</c:v>
                </c:pt>
                <c:pt idx="3">
                  <c:v>752</c:v>
                </c:pt>
              </c:numCache>
            </c:numRef>
          </c:val>
          <c:smooth val="0"/>
          <c:extLst>
            <c:ext xmlns:c16="http://schemas.microsoft.com/office/drawing/2014/chart" uri="{C3380CC4-5D6E-409C-BE32-E72D297353CC}">
              <c16:uniqueId val="{00000000-7022-DF49-B48D-54ADED54452F}"/>
            </c:ext>
          </c:extLst>
        </c:ser>
        <c:dLbls>
          <c:showLegendKey val="0"/>
          <c:showVal val="0"/>
          <c:showCatName val="0"/>
          <c:showSerName val="0"/>
          <c:showPercent val="0"/>
          <c:showBubbleSize val="0"/>
        </c:dLbls>
        <c:marker val="1"/>
        <c:smooth val="0"/>
        <c:axId val="1196050992"/>
        <c:axId val="1125248672"/>
      </c:lineChart>
      <c:lineChart>
        <c:grouping val="standard"/>
        <c:varyColors val="0"/>
        <c:ser>
          <c:idx val="1"/>
          <c:order val="1"/>
          <c:tx>
            <c:strRef>
              <c:f>Conclusions!$AJ$49</c:f>
              <c:strCache>
                <c:ptCount val="1"/>
                <c:pt idx="0">
                  <c:v>Accumalitive Percipitation (in)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Conclusions!$AK$47:$AN$47</c:f>
              <c:numCache>
                <c:formatCode>General</c:formatCode>
                <c:ptCount val="4"/>
                <c:pt idx="0">
                  <c:v>2020</c:v>
                </c:pt>
                <c:pt idx="1">
                  <c:v>201</c:v>
                </c:pt>
                <c:pt idx="2">
                  <c:v>2022</c:v>
                </c:pt>
                <c:pt idx="3">
                  <c:v>2023</c:v>
                </c:pt>
              </c:numCache>
            </c:numRef>
          </c:cat>
          <c:val>
            <c:numRef>
              <c:f>Conclusions!$AK$49:$AN$49</c:f>
              <c:numCache>
                <c:formatCode>General</c:formatCode>
                <c:ptCount val="4"/>
                <c:pt idx="0">
                  <c:v>28.1</c:v>
                </c:pt>
                <c:pt idx="1">
                  <c:v>25.7</c:v>
                </c:pt>
                <c:pt idx="2">
                  <c:v>28.3</c:v>
                </c:pt>
                <c:pt idx="3">
                  <c:v>25.5</c:v>
                </c:pt>
              </c:numCache>
            </c:numRef>
          </c:val>
          <c:smooth val="0"/>
          <c:extLst>
            <c:ext xmlns:c16="http://schemas.microsoft.com/office/drawing/2014/chart" uri="{C3380CC4-5D6E-409C-BE32-E72D297353CC}">
              <c16:uniqueId val="{00000001-7022-DF49-B48D-54ADED54452F}"/>
            </c:ext>
          </c:extLst>
        </c:ser>
        <c:dLbls>
          <c:showLegendKey val="0"/>
          <c:showVal val="0"/>
          <c:showCatName val="0"/>
          <c:showSerName val="0"/>
          <c:showPercent val="0"/>
          <c:showBubbleSize val="0"/>
        </c:dLbls>
        <c:marker val="1"/>
        <c:smooth val="0"/>
        <c:axId val="565555632"/>
        <c:axId val="565520240"/>
      </c:lineChart>
      <c:catAx>
        <c:axId val="119605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248672"/>
        <c:crosses val="autoZero"/>
        <c:auto val="1"/>
        <c:lblAlgn val="ctr"/>
        <c:lblOffset val="100"/>
        <c:noMultiLvlLbl val="0"/>
      </c:catAx>
      <c:valAx>
        <c:axId val="112524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6050992"/>
        <c:crosses val="autoZero"/>
        <c:crossBetween val="between"/>
      </c:valAx>
      <c:valAx>
        <c:axId val="565520240"/>
        <c:scaling>
          <c:orientation val="minMax"/>
          <c:max val="34"/>
          <c:min val="2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555632"/>
        <c:crosses val="max"/>
        <c:crossBetween val="between"/>
      </c:valAx>
      <c:catAx>
        <c:axId val="565555632"/>
        <c:scaling>
          <c:orientation val="minMax"/>
        </c:scaling>
        <c:delete val="1"/>
        <c:axPos val="b"/>
        <c:numFmt formatCode="General" sourceLinked="1"/>
        <c:majorTickMark val="out"/>
        <c:minorTickMark val="none"/>
        <c:tickLblPos val="nextTo"/>
        <c:crossAx val="565520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1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Conclusions!$R$63</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Conclusions!$S$62:$V$62</c:f>
              <c:numCache>
                <c:formatCode>General</c:formatCode>
                <c:ptCount val="4"/>
                <c:pt idx="0">
                  <c:v>2020</c:v>
                </c:pt>
                <c:pt idx="1">
                  <c:v>2021</c:v>
                </c:pt>
                <c:pt idx="2">
                  <c:v>2022</c:v>
                </c:pt>
                <c:pt idx="3">
                  <c:v>2023</c:v>
                </c:pt>
              </c:numCache>
            </c:numRef>
          </c:cat>
          <c:val>
            <c:numRef>
              <c:f>Conclusions!$S$63:$V$63</c:f>
              <c:numCache>
                <c:formatCode>General</c:formatCode>
                <c:ptCount val="4"/>
                <c:pt idx="0">
                  <c:v>1560</c:v>
                </c:pt>
                <c:pt idx="1">
                  <c:v>1639</c:v>
                </c:pt>
                <c:pt idx="2">
                  <c:v>1965</c:v>
                </c:pt>
                <c:pt idx="3">
                  <c:v>1683</c:v>
                </c:pt>
              </c:numCache>
            </c:numRef>
          </c:val>
          <c:smooth val="0"/>
          <c:extLst>
            <c:ext xmlns:c16="http://schemas.microsoft.com/office/drawing/2014/chart" uri="{C3380CC4-5D6E-409C-BE32-E72D297353CC}">
              <c16:uniqueId val="{00000000-DCF2-B847-8594-2F2B1FA3E8C1}"/>
            </c:ext>
          </c:extLst>
        </c:ser>
        <c:dLbls>
          <c:showLegendKey val="0"/>
          <c:showVal val="0"/>
          <c:showCatName val="0"/>
          <c:showSerName val="0"/>
          <c:showPercent val="0"/>
          <c:showBubbleSize val="0"/>
        </c:dLbls>
        <c:marker val="1"/>
        <c:smooth val="0"/>
        <c:axId val="1162839584"/>
        <c:axId val="1218176752"/>
      </c:lineChart>
      <c:lineChart>
        <c:grouping val="standard"/>
        <c:varyColors val="0"/>
        <c:ser>
          <c:idx val="1"/>
          <c:order val="1"/>
          <c:tx>
            <c:strRef>
              <c:f>Conclusions!$R$64</c:f>
              <c:strCache>
                <c:ptCount val="1"/>
                <c:pt idx="0">
                  <c:v>Max Snow Depth (in)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Conclusions!$S$62:$V$62</c:f>
              <c:numCache>
                <c:formatCode>General</c:formatCode>
                <c:ptCount val="4"/>
                <c:pt idx="0">
                  <c:v>2020</c:v>
                </c:pt>
                <c:pt idx="1">
                  <c:v>2021</c:v>
                </c:pt>
                <c:pt idx="2">
                  <c:v>2022</c:v>
                </c:pt>
                <c:pt idx="3">
                  <c:v>2023</c:v>
                </c:pt>
              </c:numCache>
            </c:numRef>
          </c:cat>
          <c:val>
            <c:numRef>
              <c:f>Conclusions!$S$64:$V$64</c:f>
              <c:numCache>
                <c:formatCode>General</c:formatCode>
                <c:ptCount val="4"/>
                <c:pt idx="0">
                  <c:v>63</c:v>
                </c:pt>
                <c:pt idx="1">
                  <c:v>54</c:v>
                </c:pt>
                <c:pt idx="2">
                  <c:v>53</c:v>
                </c:pt>
                <c:pt idx="3">
                  <c:v>63</c:v>
                </c:pt>
              </c:numCache>
            </c:numRef>
          </c:val>
          <c:smooth val="0"/>
          <c:extLst>
            <c:ext xmlns:c16="http://schemas.microsoft.com/office/drawing/2014/chart" uri="{C3380CC4-5D6E-409C-BE32-E72D297353CC}">
              <c16:uniqueId val="{00000001-DCF2-B847-8594-2F2B1FA3E8C1}"/>
            </c:ext>
          </c:extLst>
        </c:ser>
        <c:dLbls>
          <c:showLegendKey val="0"/>
          <c:showVal val="0"/>
          <c:showCatName val="0"/>
          <c:showSerName val="0"/>
          <c:showPercent val="0"/>
          <c:showBubbleSize val="0"/>
        </c:dLbls>
        <c:marker val="1"/>
        <c:smooth val="0"/>
        <c:axId val="565381696"/>
        <c:axId val="565470848"/>
      </c:lineChart>
      <c:catAx>
        <c:axId val="116283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8176752"/>
        <c:crosses val="autoZero"/>
        <c:auto val="1"/>
        <c:lblAlgn val="ctr"/>
        <c:lblOffset val="100"/>
        <c:noMultiLvlLbl val="0"/>
      </c:catAx>
      <c:valAx>
        <c:axId val="1218176752"/>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2839584"/>
        <c:crosses val="autoZero"/>
        <c:crossBetween val="between"/>
      </c:valAx>
      <c:valAx>
        <c:axId val="56547084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381696"/>
        <c:crosses val="max"/>
        <c:crossBetween val="between"/>
      </c:valAx>
      <c:catAx>
        <c:axId val="565381696"/>
        <c:scaling>
          <c:orientation val="minMax"/>
        </c:scaling>
        <c:delete val="1"/>
        <c:axPos val="b"/>
        <c:numFmt formatCode="General" sourceLinked="1"/>
        <c:majorTickMark val="out"/>
        <c:minorTickMark val="none"/>
        <c:tickLblPos val="nextTo"/>
        <c:crossAx val="5654708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Conclusions!$X$63</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Conclusions!$Y$62:$AB$62</c:f>
              <c:numCache>
                <c:formatCode>General</c:formatCode>
                <c:ptCount val="4"/>
                <c:pt idx="0">
                  <c:v>2020</c:v>
                </c:pt>
                <c:pt idx="1">
                  <c:v>2021</c:v>
                </c:pt>
                <c:pt idx="2">
                  <c:v>2022</c:v>
                </c:pt>
                <c:pt idx="3">
                  <c:v>2023</c:v>
                </c:pt>
              </c:numCache>
            </c:numRef>
          </c:cat>
          <c:val>
            <c:numRef>
              <c:f>Conclusions!$Y$63:$AB$63</c:f>
              <c:numCache>
                <c:formatCode>General</c:formatCode>
                <c:ptCount val="4"/>
                <c:pt idx="0">
                  <c:v>1051</c:v>
                </c:pt>
                <c:pt idx="1">
                  <c:v>2063</c:v>
                </c:pt>
                <c:pt idx="2">
                  <c:v>2381</c:v>
                </c:pt>
                <c:pt idx="3">
                  <c:v>1792</c:v>
                </c:pt>
              </c:numCache>
            </c:numRef>
          </c:val>
          <c:smooth val="0"/>
          <c:extLst>
            <c:ext xmlns:c16="http://schemas.microsoft.com/office/drawing/2014/chart" uri="{C3380CC4-5D6E-409C-BE32-E72D297353CC}">
              <c16:uniqueId val="{00000000-29BD-7E40-BDDE-689356983F0F}"/>
            </c:ext>
          </c:extLst>
        </c:ser>
        <c:dLbls>
          <c:showLegendKey val="0"/>
          <c:showVal val="0"/>
          <c:showCatName val="0"/>
          <c:showSerName val="0"/>
          <c:showPercent val="0"/>
          <c:showBubbleSize val="0"/>
        </c:dLbls>
        <c:marker val="1"/>
        <c:smooth val="0"/>
        <c:axId val="602824352"/>
        <c:axId val="602826080"/>
      </c:lineChart>
      <c:lineChart>
        <c:grouping val="standard"/>
        <c:varyColors val="0"/>
        <c:ser>
          <c:idx val="1"/>
          <c:order val="1"/>
          <c:tx>
            <c:strRef>
              <c:f>Conclusions!$X$64</c:f>
              <c:strCache>
                <c:ptCount val="1"/>
                <c:pt idx="0">
                  <c:v>Max Snow Depth (in)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Conclusions!$Y$62:$AB$62</c:f>
              <c:numCache>
                <c:formatCode>General</c:formatCode>
                <c:ptCount val="4"/>
                <c:pt idx="0">
                  <c:v>2020</c:v>
                </c:pt>
                <c:pt idx="1">
                  <c:v>2021</c:v>
                </c:pt>
                <c:pt idx="2">
                  <c:v>2022</c:v>
                </c:pt>
                <c:pt idx="3">
                  <c:v>2023</c:v>
                </c:pt>
              </c:numCache>
            </c:numRef>
          </c:cat>
          <c:val>
            <c:numRef>
              <c:f>Conclusions!$Y$64:$AB$64</c:f>
              <c:numCache>
                <c:formatCode>General</c:formatCode>
                <c:ptCount val="4"/>
                <c:pt idx="0">
                  <c:v>63</c:v>
                </c:pt>
                <c:pt idx="1">
                  <c:v>54</c:v>
                </c:pt>
                <c:pt idx="2">
                  <c:v>53</c:v>
                </c:pt>
                <c:pt idx="3">
                  <c:v>63</c:v>
                </c:pt>
              </c:numCache>
            </c:numRef>
          </c:val>
          <c:smooth val="0"/>
          <c:extLst>
            <c:ext xmlns:c16="http://schemas.microsoft.com/office/drawing/2014/chart" uri="{C3380CC4-5D6E-409C-BE32-E72D297353CC}">
              <c16:uniqueId val="{00000001-29BD-7E40-BDDE-689356983F0F}"/>
            </c:ext>
          </c:extLst>
        </c:ser>
        <c:dLbls>
          <c:showLegendKey val="0"/>
          <c:showVal val="0"/>
          <c:showCatName val="0"/>
          <c:showSerName val="0"/>
          <c:showPercent val="0"/>
          <c:showBubbleSize val="0"/>
        </c:dLbls>
        <c:marker val="1"/>
        <c:smooth val="0"/>
        <c:axId val="602791040"/>
        <c:axId val="602788448"/>
      </c:lineChart>
      <c:catAx>
        <c:axId val="60282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826080"/>
        <c:crosses val="autoZero"/>
        <c:auto val="1"/>
        <c:lblAlgn val="ctr"/>
        <c:lblOffset val="100"/>
        <c:noMultiLvlLbl val="0"/>
      </c:catAx>
      <c:valAx>
        <c:axId val="60282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824352"/>
        <c:crosses val="autoZero"/>
        <c:crossBetween val="between"/>
      </c:valAx>
      <c:valAx>
        <c:axId val="60278844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791040"/>
        <c:crosses val="max"/>
        <c:crossBetween val="between"/>
      </c:valAx>
      <c:catAx>
        <c:axId val="602791040"/>
        <c:scaling>
          <c:orientation val="minMax"/>
        </c:scaling>
        <c:delete val="1"/>
        <c:axPos val="b"/>
        <c:numFmt formatCode="General" sourceLinked="1"/>
        <c:majorTickMark val="out"/>
        <c:minorTickMark val="none"/>
        <c:tickLblPos val="nextTo"/>
        <c:crossAx val="6027884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Conclusions!$AD$63</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Conclusions!$AE$62:$AH$62</c:f>
              <c:numCache>
                <c:formatCode>General</c:formatCode>
                <c:ptCount val="4"/>
                <c:pt idx="0">
                  <c:v>2020</c:v>
                </c:pt>
                <c:pt idx="1">
                  <c:v>2021</c:v>
                </c:pt>
                <c:pt idx="2">
                  <c:v>2022</c:v>
                </c:pt>
                <c:pt idx="3">
                  <c:v>2023</c:v>
                </c:pt>
              </c:numCache>
            </c:numRef>
          </c:cat>
          <c:val>
            <c:numRef>
              <c:f>Conclusions!$AE$63:$AH$63</c:f>
              <c:numCache>
                <c:formatCode>General</c:formatCode>
                <c:ptCount val="4"/>
                <c:pt idx="0">
                  <c:v>1400</c:v>
                </c:pt>
                <c:pt idx="1">
                  <c:v>1988</c:v>
                </c:pt>
                <c:pt idx="2">
                  <c:v>2296</c:v>
                </c:pt>
                <c:pt idx="3">
                  <c:v>1907</c:v>
                </c:pt>
              </c:numCache>
            </c:numRef>
          </c:val>
          <c:smooth val="0"/>
          <c:extLst>
            <c:ext xmlns:c16="http://schemas.microsoft.com/office/drawing/2014/chart" uri="{C3380CC4-5D6E-409C-BE32-E72D297353CC}">
              <c16:uniqueId val="{00000000-0258-1A43-A558-E4157F8FED1C}"/>
            </c:ext>
          </c:extLst>
        </c:ser>
        <c:dLbls>
          <c:showLegendKey val="0"/>
          <c:showVal val="0"/>
          <c:showCatName val="0"/>
          <c:showSerName val="0"/>
          <c:showPercent val="0"/>
          <c:showBubbleSize val="0"/>
        </c:dLbls>
        <c:marker val="1"/>
        <c:smooth val="0"/>
        <c:axId val="559548288"/>
        <c:axId val="559550016"/>
      </c:lineChart>
      <c:lineChart>
        <c:grouping val="standard"/>
        <c:varyColors val="0"/>
        <c:ser>
          <c:idx val="1"/>
          <c:order val="1"/>
          <c:tx>
            <c:strRef>
              <c:f>Conclusions!$AD$64</c:f>
              <c:strCache>
                <c:ptCount val="1"/>
                <c:pt idx="0">
                  <c:v>Max Snow Depth (in)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Conclusions!$AE$62:$AH$62</c:f>
              <c:numCache>
                <c:formatCode>General</c:formatCode>
                <c:ptCount val="4"/>
                <c:pt idx="0">
                  <c:v>2020</c:v>
                </c:pt>
                <c:pt idx="1">
                  <c:v>2021</c:v>
                </c:pt>
                <c:pt idx="2">
                  <c:v>2022</c:v>
                </c:pt>
                <c:pt idx="3">
                  <c:v>2023</c:v>
                </c:pt>
              </c:numCache>
            </c:numRef>
          </c:cat>
          <c:val>
            <c:numRef>
              <c:f>Conclusions!$AE$64:$AH$64</c:f>
              <c:numCache>
                <c:formatCode>General</c:formatCode>
                <c:ptCount val="4"/>
                <c:pt idx="0">
                  <c:v>63</c:v>
                </c:pt>
                <c:pt idx="1">
                  <c:v>54</c:v>
                </c:pt>
                <c:pt idx="2">
                  <c:v>53</c:v>
                </c:pt>
                <c:pt idx="3">
                  <c:v>63</c:v>
                </c:pt>
              </c:numCache>
            </c:numRef>
          </c:val>
          <c:smooth val="0"/>
          <c:extLst>
            <c:ext xmlns:c16="http://schemas.microsoft.com/office/drawing/2014/chart" uri="{C3380CC4-5D6E-409C-BE32-E72D297353CC}">
              <c16:uniqueId val="{00000001-0258-1A43-A558-E4157F8FED1C}"/>
            </c:ext>
          </c:extLst>
        </c:ser>
        <c:dLbls>
          <c:showLegendKey val="0"/>
          <c:showVal val="0"/>
          <c:showCatName val="0"/>
          <c:showSerName val="0"/>
          <c:showPercent val="0"/>
          <c:showBubbleSize val="0"/>
        </c:dLbls>
        <c:marker val="1"/>
        <c:smooth val="0"/>
        <c:axId val="602166688"/>
        <c:axId val="602892944"/>
      </c:lineChart>
      <c:catAx>
        <c:axId val="55954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550016"/>
        <c:crosses val="autoZero"/>
        <c:auto val="1"/>
        <c:lblAlgn val="ctr"/>
        <c:lblOffset val="100"/>
        <c:noMultiLvlLbl val="0"/>
      </c:catAx>
      <c:valAx>
        <c:axId val="559550016"/>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548288"/>
        <c:crosses val="autoZero"/>
        <c:crossBetween val="between"/>
      </c:valAx>
      <c:valAx>
        <c:axId val="60289294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166688"/>
        <c:crosses val="max"/>
        <c:crossBetween val="between"/>
      </c:valAx>
      <c:catAx>
        <c:axId val="602166688"/>
        <c:scaling>
          <c:orientation val="minMax"/>
        </c:scaling>
        <c:delete val="1"/>
        <c:axPos val="b"/>
        <c:numFmt formatCode="General" sourceLinked="1"/>
        <c:majorTickMark val="out"/>
        <c:minorTickMark val="none"/>
        <c:tickLblPos val="nextTo"/>
        <c:crossAx val="6028929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4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Conclusions!$AJ$63</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Conclusions!$AK$62:$AN$62</c:f>
              <c:numCache>
                <c:formatCode>General</c:formatCode>
                <c:ptCount val="4"/>
                <c:pt idx="0">
                  <c:v>2020</c:v>
                </c:pt>
                <c:pt idx="1">
                  <c:v>2021</c:v>
                </c:pt>
                <c:pt idx="2">
                  <c:v>2022</c:v>
                </c:pt>
                <c:pt idx="3">
                  <c:v>2023</c:v>
                </c:pt>
              </c:numCache>
            </c:numRef>
          </c:cat>
          <c:val>
            <c:numRef>
              <c:f>Conclusions!$AK$63:$AN$63</c:f>
              <c:numCache>
                <c:formatCode>General</c:formatCode>
                <c:ptCount val="4"/>
                <c:pt idx="0">
                  <c:v>507</c:v>
                </c:pt>
                <c:pt idx="1">
                  <c:v>629</c:v>
                </c:pt>
                <c:pt idx="2">
                  <c:v>664</c:v>
                </c:pt>
                <c:pt idx="3">
                  <c:v>752</c:v>
                </c:pt>
              </c:numCache>
            </c:numRef>
          </c:val>
          <c:smooth val="0"/>
          <c:extLst>
            <c:ext xmlns:c16="http://schemas.microsoft.com/office/drawing/2014/chart" uri="{C3380CC4-5D6E-409C-BE32-E72D297353CC}">
              <c16:uniqueId val="{00000000-7E4C-F449-8C07-AA520A6F4C10}"/>
            </c:ext>
          </c:extLst>
        </c:ser>
        <c:dLbls>
          <c:showLegendKey val="0"/>
          <c:showVal val="0"/>
          <c:showCatName val="0"/>
          <c:showSerName val="0"/>
          <c:showPercent val="0"/>
          <c:showBubbleSize val="0"/>
        </c:dLbls>
        <c:marker val="1"/>
        <c:smooth val="0"/>
        <c:axId val="565548352"/>
        <c:axId val="565550080"/>
      </c:lineChart>
      <c:lineChart>
        <c:grouping val="standard"/>
        <c:varyColors val="0"/>
        <c:ser>
          <c:idx val="1"/>
          <c:order val="1"/>
          <c:tx>
            <c:strRef>
              <c:f>Conclusions!$AJ$64</c:f>
              <c:strCache>
                <c:ptCount val="1"/>
                <c:pt idx="0">
                  <c:v>Max Snow Depth (in)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Conclusions!$AK$62:$AN$62</c:f>
              <c:numCache>
                <c:formatCode>General</c:formatCode>
                <c:ptCount val="4"/>
                <c:pt idx="0">
                  <c:v>2020</c:v>
                </c:pt>
                <c:pt idx="1">
                  <c:v>2021</c:v>
                </c:pt>
                <c:pt idx="2">
                  <c:v>2022</c:v>
                </c:pt>
                <c:pt idx="3">
                  <c:v>2023</c:v>
                </c:pt>
              </c:numCache>
            </c:numRef>
          </c:cat>
          <c:val>
            <c:numRef>
              <c:f>Conclusions!$AK$64:$AN$64</c:f>
              <c:numCache>
                <c:formatCode>General</c:formatCode>
                <c:ptCount val="4"/>
                <c:pt idx="0">
                  <c:v>63</c:v>
                </c:pt>
                <c:pt idx="1">
                  <c:v>54</c:v>
                </c:pt>
                <c:pt idx="2">
                  <c:v>53</c:v>
                </c:pt>
                <c:pt idx="3">
                  <c:v>63</c:v>
                </c:pt>
              </c:numCache>
            </c:numRef>
          </c:val>
          <c:smooth val="0"/>
          <c:extLst>
            <c:ext xmlns:c16="http://schemas.microsoft.com/office/drawing/2014/chart" uri="{C3380CC4-5D6E-409C-BE32-E72D297353CC}">
              <c16:uniqueId val="{00000001-7E4C-F449-8C07-AA520A6F4C10}"/>
            </c:ext>
          </c:extLst>
        </c:ser>
        <c:dLbls>
          <c:showLegendKey val="0"/>
          <c:showVal val="0"/>
          <c:showCatName val="0"/>
          <c:showSerName val="0"/>
          <c:showPercent val="0"/>
          <c:showBubbleSize val="0"/>
        </c:dLbls>
        <c:marker val="1"/>
        <c:smooth val="0"/>
        <c:axId val="690963824"/>
        <c:axId val="690960688"/>
      </c:lineChart>
      <c:catAx>
        <c:axId val="56554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550080"/>
        <c:crosses val="autoZero"/>
        <c:auto val="1"/>
        <c:lblAlgn val="ctr"/>
        <c:lblOffset val="100"/>
        <c:noMultiLvlLbl val="0"/>
      </c:catAx>
      <c:valAx>
        <c:axId val="56555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548352"/>
        <c:crosses val="autoZero"/>
        <c:crossBetween val="between"/>
      </c:valAx>
      <c:valAx>
        <c:axId val="6909606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963824"/>
        <c:crosses val="max"/>
        <c:crossBetween val="between"/>
      </c:valAx>
      <c:catAx>
        <c:axId val="690963824"/>
        <c:scaling>
          <c:orientation val="minMax"/>
        </c:scaling>
        <c:delete val="1"/>
        <c:axPos val="b"/>
        <c:numFmt formatCode="General" sourceLinked="1"/>
        <c:majorTickMark val="out"/>
        <c:minorTickMark val="none"/>
        <c:tickLblPos val="nextTo"/>
        <c:crossAx val="6909606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1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Conclusions!$R$75</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Conclusions!$S$75:$V$75</c:f>
              <c:numCache>
                <c:formatCode>General</c:formatCode>
                <c:ptCount val="4"/>
                <c:pt idx="0">
                  <c:v>1560</c:v>
                </c:pt>
                <c:pt idx="1">
                  <c:v>1639</c:v>
                </c:pt>
                <c:pt idx="2">
                  <c:v>1965</c:v>
                </c:pt>
                <c:pt idx="3">
                  <c:v>1683</c:v>
                </c:pt>
              </c:numCache>
            </c:numRef>
          </c:val>
          <c:smooth val="0"/>
          <c:extLst>
            <c:ext xmlns:c16="http://schemas.microsoft.com/office/drawing/2014/chart" uri="{C3380CC4-5D6E-409C-BE32-E72D297353CC}">
              <c16:uniqueId val="{00000000-07D0-4C45-AA37-3698C264DEB3}"/>
            </c:ext>
          </c:extLst>
        </c:ser>
        <c:dLbls>
          <c:showLegendKey val="0"/>
          <c:showVal val="0"/>
          <c:showCatName val="0"/>
          <c:showSerName val="0"/>
          <c:showPercent val="0"/>
          <c:showBubbleSize val="0"/>
        </c:dLbls>
        <c:marker val="1"/>
        <c:smooth val="0"/>
        <c:axId val="521671328"/>
        <c:axId val="727835824"/>
      </c:lineChart>
      <c:lineChart>
        <c:grouping val="standard"/>
        <c:varyColors val="0"/>
        <c:ser>
          <c:idx val="1"/>
          <c:order val="1"/>
          <c:tx>
            <c:strRef>
              <c:f>Conclusions!$R$76</c:f>
              <c:strCache>
                <c:ptCount val="1"/>
                <c:pt idx="0">
                  <c:v>Average Temp. (June 1 - Sept 15) (DegC)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Conclusions!$S$76:$V$76</c:f>
              <c:numCache>
                <c:formatCode>General</c:formatCode>
                <c:ptCount val="4"/>
                <c:pt idx="0">
                  <c:v>10.171962616822427</c:v>
                </c:pt>
                <c:pt idx="1">
                  <c:v>10.784112149532712</c:v>
                </c:pt>
                <c:pt idx="2">
                  <c:v>10.460747663551402</c:v>
                </c:pt>
                <c:pt idx="3">
                  <c:v>10.093457943925237</c:v>
                </c:pt>
              </c:numCache>
            </c:numRef>
          </c:val>
          <c:smooth val="0"/>
          <c:extLst>
            <c:ext xmlns:c16="http://schemas.microsoft.com/office/drawing/2014/chart" uri="{C3380CC4-5D6E-409C-BE32-E72D297353CC}">
              <c16:uniqueId val="{00000001-07D0-4C45-AA37-3698C264DEB3}"/>
            </c:ext>
          </c:extLst>
        </c:ser>
        <c:dLbls>
          <c:showLegendKey val="0"/>
          <c:showVal val="0"/>
          <c:showCatName val="0"/>
          <c:showSerName val="0"/>
          <c:showPercent val="0"/>
          <c:showBubbleSize val="0"/>
        </c:dLbls>
        <c:marker val="1"/>
        <c:smooth val="0"/>
        <c:axId val="728110432"/>
        <c:axId val="613036992"/>
      </c:lineChart>
      <c:catAx>
        <c:axId val="5216713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7835824"/>
        <c:crosses val="autoZero"/>
        <c:auto val="1"/>
        <c:lblAlgn val="ctr"/>
        <c:lblOffset val="100"/>
        <c:noMultiLvlLbl val="0"/>
      </c:catAx>
      <c:valAx>
        <c:axId val="72783582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671328"/>
        <c:crosses val="autoZero"/>
        <c:crossBetween val="between"/>
      </c:valAx>
      <c:valAx>
        <c:axId val="6130369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110432"/>
        <c:crosses val="max"/>
        <c:crossBetween val="between"/>
      </c:valAx>
      <c:catAx>
        <c:axId val="728110432"/>
        <c:scaling>
          <c:orientation val="minMax"/>
        </c:scaling>
        <c:delete val="1"/>
        <c:axPos val="b"/>
        <c:majorTickMark val="out"/>
        <c:minorTickMark val="none"/>
        <c:tickLblPos val="nextTo"/>
        <c:crossAx val="6130369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Total Species Blooming by Week -- Transect 1</a:t>
            </a:r>
          </a:p>
        </c:rich>
      </c:tx>
      <c:layout>
        <c:manualLayout>
          <c:xMode val="edge"/>
          <c:yMode val="edge"/>
          <c:x val="0.146589"/>
          <c:y val="0"/>
          <c:w val="0.70682199999999995"/>
          <c:h val="0.12405099999999999"/>
        </c:manualLayout>
      </c:layout>
      <c:overlay val="1"/>
      <c:spPr>
        <a:noFill/>
        <a:effectLst/>
      </c:spPr>
    </c:title>
    <c:autoTitleDeleted val="0"/>
    <c:plotArea>
      <c:layout>
        <c:manualLayout>
          <c:layoutTarget val="inner"/>
          <c:xMode val="edge"/>
          <c:yMode val="edge"/>
          <c:x val="7.9902299999999996E-2"/>
          <c:y val="0.12405099999999999"/>
          <c:w val="0.91509799999999997"/>
          <c:h val="0.748255"/>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1 '!$B$1:$L$1</c:f>
              <c:numCache>
                <c:formatCode>m/d/yy</c:formatCode>
                <c:ptCount val="11"/>
                <c:pt idx="0">
                  <c:v>44001</c:v>
                </c:pt>
                <c:pt idx="1">
                  <c:v>44008</c:v>
                </c:pt>
                <c:pt idx="2">
                  <c:v>44015</c:v>
                </c:pt>
                <c:pt idx="3">
                  <c:v>44022</c:v>
                </c:pt>
                <c:pt idx="4">
                  <c:v>44029</c:v>
                </c:pt>
                <c:pt idx="5">
                  <c:v>44035</c:v>
                </c:pt>
                <c:pt idx="6">
                  <c:v>44041</c:v>
                </c:pt>
                <c:pt idx="7">
                  <c:v>44050</c:v>
                </c:pt>
                <c:pt idx="8">
                  <c:v>44060</c:v>
                </c:pt>
                <c:pt idx="9">
                  <c:v>44067</c:v>
                </c:pt>
                <c:pt idx="10">
                  <c:v>44074</c:v>
                </c:pt>
              </c:numCache>
            </c:numRef>
          </c:cat>
          <c:val>
            <c:numRef>
              <c:f>'2020 Transect 1 '!$B$25:$L$25</c:f>
              <c:numCache>
                <c:formatCode>General</c:formatCode>
                <c:ptCount val="11"/>
                <c:pt idx="0">
                  <c:v>3</c:v>
                </c:pt>
                <c:pt idx="1">
                  <c:v>4</c:v>
                </c:pt>
                <c:pt idx="2">
                  <c:v>5</c:v>
                </c:pt>
                <c:pt idx="3">
                  <c:v>10</c:v>
                </c:pt>
                <c:pt idx="4">
                  <c:v>14</c:v>
                </c:pt>
                <c:pt idx="5">
                  <c:v>13</c:v>
                </c:pt>
                <c:pt idx="6">
                  <c:v>13</c:v>
                </c:pt>
                <c:pt idx="7">
                  <c:v>13</c:v>
                </c:pt>
                <c:pt idx="8">
                  <c:v>10</c:v>
                </c:pt>
                <c:pt idx="9">
                  <c:v>5</c:v>
                </c:pt>
              </c:numCache>
            </c:numRef>
          </c:val>
          <c:extLst>
            <c:ext xmlns:c16="http://schemas.microsoft.com/office/drawing/2014/chart" uri="{C3380CC4-5D6E-409C-BE32-E72D297353CC}">
              <c16:uniqueId val="{00000000-C4DA-2246-A3F0-0B7AFE977242}"/>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Number of Species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3.5"/>
        <c:minorUnit val="1.7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Conclusions!$X$75</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Conclusions!$Y$75:$AB$75</c:f>
              <c:numCache>
                <c:formatCode>General</c:formatCode>
                <c:ptCount val="4"/>
                <c:pt idx="0">
                  <c:v>1051</c:v>
                </c:pt>
                <c:pt idx="1">
                  <c:v>2063</c:v>
                </c:pt>
                <c:pt idx="2">
                  <c:v>2381</c:v>
                </c:pt>
                <c:pt idx="3">
                  <c:v>1792</c:v>
                </c:pt>
              </c:numCache>
            </c:numRef>
          </c:val>
          <c:smooth val="0"/>
          <c:extLst>
            <c:ext xmlns:c16="http://schemas.microsoft.com/office/drawing/2014/chart" uri="{C3380CC4-5D6E-409C-BE32-E72D297353CC}">
              <c16:uniqueId val="{00000000-977D-3A4C-9A88-8F1AE6BD5095}"/>
            </c:ext>
          </c:extLst>
        </c:ser>
        <c:dLbls>
          <c:showLegendKey val="0"/>
          <c:showVal val="0"/>
          <c:showCatName val="0"/>
          <c:showSerName val="0"/>
          <c:showPercent val="0"/>
          <c:showBubbleSize val="0"/>
        </c:dLbls>
        <c:marker val="1"/>
        <c:smooth val="0"/>
        <c:axId val="1252922175"/>
        <c:axId val="1252917423"/>
      </c:lineChart>
      <c:lineChart>
        <c:grouping val="standard"/>
        <c:varyColors val="0"/>
        <c:ser>
          <c:idx val="1"/>
          <c:order val="1"/>
          <c:tx>
            <c:strRef>
              <c:f>Conclusions!$X$76</c:f>
              <c:strCache>
                <c:ptCount val="1"/>
                <c:pt idx="0">
                  <c:v>Average Temp. (June 1 - Sept 15) (DegC)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Conclusions!$Y$76:$AB$76</c:f>
              <c:numCache>
                <c:formatCode>General</c:formatCode>
                <c:ptCount val="4"/>
                <c:pt idx="0">
                  <c:v>10.171962616822427</c:v>
                </c:pt>
                <c:pt idx="1">
                  <c:v>10.784112149532712</c:v>
                </c:pt>
                <c:pt idx="2">
                  <c:v>10.460747663551402</c:v>
                </c:pt>
                <c:pt idx="3">
                  <c:v>10.093457943925237</c:v>
                </c:pt>
              </c:numCache>
            </c:numRef>
          </c:val>
          <c:smooth val="0"/>
          <c:extLst>
            <c:ext xmlns:c16="http://schemas.microsoft.com/office/drawing/2014/chart" uri="{C3380CC4-5D6E-409C-BE32-E72D297353CC}">
              <c16:uniqueId val="{00000001-977D-3A4C-9A88-8F1AE6BD5095}"/>
            </c:ext>
          </c:extLst>
        </c:ser>
        <c:dLbls>
          <c:showLegendKey val="0"/>
          <c:showVal val="0"/>
          <c:showCatName val="0"/>
          <c:showSerName val="0"/>
          <c:showPercent val="0"/>
          <c:showBubbleSize val="0"/>
        </c:dLbls>
        <c:marker val="1"/>
        <c:smooth val="0"/>
        <c:axId val="344854704"/>
        <c:axId val="344852112"/>
      </c:lineChart>
      <c:catAx>
        <c:axId val="125292217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917423"/>
        <c:crosses val="autoZero"/>
        <c:auto val="1"/>
        <c:lblAlgn val="ctr"/>
        <c:lblOffset val="100"/>
        <c:noMultiLvlLbl val="0"/>
      </c:catAx>
      <c:valAx>
        <c:axId val="12529174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922175"/>
        <c:crosses val="autoZero"/>
        <c:crossBetween val="between"/>
      </c:valAx>
      <c:valAx>
        <c:axId val="34485211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854704"/>
        <c:crosses val="max"/>
        <c:crossBetween val="between"/>
      </c:valAx>
      <c:catAx>
        <c:axId val="344854704"/>
        <c:scaling>
          <c:orientation val="minMax"/>
        </c:scaling>
        <c:delete val="1"/>
        <c:axPos val="b"/>
        <c:majorTickMark val="out"/>
        <c:minorTickMark val="none"/>
        <c:tickLblPos val="nextTo"/>
        <c:crossAx val="3448521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Conclusions!$AD$75</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Conclusions!$AE$75:$AH$75</c:f>
              <c:numCache>
                <c:formatCode>General</c:formatCode>
                <c:ptCount val="4"/>
                <c:pt idx="0">
                  <c:v>1400</c:v>
                </c:pt>
                <c:pt idx="1">
                  <c:v>1988</c:v>
                </c:pt>
                <c:pt idx="2">
                  <c:v>2296</c:v>
                </c:pt>
                <c:pt idx="3">
                  <c:v>1907</c:v>
                </c:pt>
              </c:numCache>
            </c:numRef>
          </c:val>
          <c:smooth val="0"/>
          <c:extLst>
            <c:ext xmlns:c16="http://schemas.microsoft.com/office/drawing/2014/chart" uri="{C3380CC4-5D6E-409C-BE32-E72D297353CC}">
              <c16:uniqueId val="{00000000-EB5E-1D41-AAFB-7C4F06FB6068}"/>
            </c:ext>
          </c:extLst>
        </c:ser>
        <c:dLbls>
          <c:showLegendKey val="0"/>
          <c:showVal val="0"/>
          <c:showCatName val="0"/>
          <c:showSerName val="0"/>
          <c:showPercent val="0"/>
          <c:showBubbleSize val="0"/>
        </c:dLbls>
        <c:marker val="1"/>
        <c:smooth val="0"/>
        <c:axId val="612893264"/>
        <c:axId val="517800144"/>
      </c:lineChart>
      <c:lineChart>
        <c:grouping val="standard"/>
        <c:varyColors val="0"/>
        <c:ser>
          <c:idx val="1"/>
          <c:order val="1"/>
          <c:tx>
            <c:strRef>
              <c:f>Conclusions!$AD$76</c:f>
              <c:strCache>
                <c:ptCount val="1"/>
                <c:pt idx="0">
                  <c:v>Average Temp. (June 1 - Sept 15) (DegC)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Conclusions!$AE$76:$AH$76</c:f>
              <c:numCache>
                <c:formatCode>General</c:formatCode>
                <c:ptCount val="4"/>
                <c:pt idx="0">
                  <c:v>10.171962616822427</c:v>
                </c:pt>
                <c:pt idx="1">
                  <c:v>10.784112149532712</c:v>
                </c:pt>
                <c:pt idx="2">
                  <c:v>10.460747663551402</c:v>
                </c:pt>
                <c:pt idx="3">
                  <c:v>10.093457943925237</c:v>
                </c:pt>
              </c:numCache>
            </c:numRef>
          </c:val>
          <c:smooth val="0"/>
          <c:extLst>
            <c:ext xmlns:c16="http://schemas.microsoft.com/office/drawing/2014/chart" uri="{C3380CC4-5D6E-409C-BE32-E72D297353CC}">
              <c16:uniqueId val="{00000001-EB5E-1D41-AAFB-7C4F06FB6068}"/>
            </c:ext>
          </c:extLst>
        </c:ser>
        <c:dLbls>
          <c:showLegendKey val="0"/>
          <c:showVal val="0"/>
          <c:showCatName val="0"/>
          <c:showSerName val="0"/>
          <c:showPercent val="0"/>
          <c:showBubbleSize val="0"/>
        </c:dLbls>
        <c:marker val="1"/>
        <c:smooth val="0"/>
        <c:axId val="346828960"/>
        <c:axId val="346826368"/>
      </c:lineChart>
      <c:catAx>
        <c:axId val="6128932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7800144"/>
        <c:crosses val="autoZero"/>
        <c:auto val="1"/>
        <c:lblAlgn val="ctr"/>
        <c:lblOffset val="100"/>
        <c:noMultiLvlLbl val="0"/>
      </c:catAx>
      <c:valAx>
        <c:axId val="51780014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893264"/>
        <c:crosses val="autoZero"/>
        <c:crossBetween val="between"/>
      </c:valAx>
      <c:valAx>
        <c:axId val="34682636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828960"/>
        <c:crosses val="max"/>
        <c:crossBetween val="between"/>
      </c:valAx>
      <c:catAx>
        <c:axId val="346828960"/>
        <c:scaling>
          <c:orientation val="minMax"/>
        </c:scaling>
        <c:delete val="1"/>
        <c:axPos val="b"/>
        <c:majorTickMark val="out"/>
        <c:minorTickMark val="none"/>
        <c:tickLblPos val="nextTo"/>
        <c:crossAx val="3468263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4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Conclusions!$AJ$75</c:f>
              <c:strCache>
                <c:ptCount val="1"/>
                <c:pt idx="0">
                  <c:v>Total Blooms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Conclusions!$AK$75:$AN$75</c:f>
              <c:numCache>
                <c:formatCode>General</c:formatCode>
                <c:ptCount val="4"/>
                <c:pt idx="0">
                  <c:v>507</c:v>
                </c:pt>
                <c:pt idx="1">
                  <c:v>629</c:v>
                </c:pt>
                <c:pt idx="2">
                  <c:v>664</c:v>
                </c:pt>
                <c:pt idx="3">
                  <c:v>752</c:v>
                </c:pt>
              </c:numCache>
            </c:numRef>
          </c:val>
          <c:smooth val="0"/>
          <c:extLst>
            <c:ext xmlns:c16="http://schemas.microsoft.com/office/drawing/2014/chart" uri="{C3380CC4-5D6E-409C-BE32-E72D297353CC}">
              <c16:uniqueId val="{00000000-1B53-5449-B3D5-FC850AA6060A}"/>
            </c:ext>
          </c:extLst>
        </c:ser>
        <c:dLbls>
          <c:showLegendKey val="0"/>
          <c:showVal val="0"/>
          <c:showCatName val="0"/>
          <c:showSerName val="0"/>
          <c:showPercent val="0"/>
          <c:showBubbleSize val="0"/>
        </c:dLbls>
        <c:marker val="1"/>
        <c:smooth val="0"/>
        <c:axId val="729548432"/>
        <c:axId val="616228320"/>
      </c:lineChart>
      <c:lineChart>
        <c:grouping val="standard"/>
        <c:varyColors val="0"/>
        <c:ser>
          <c:idx val="1"/>
          <c:order val="1"/>
          <c:tx>
            <c:strRef>
              <c:f>Conclusions!$AJ$76</c:f>
              <c:strCache>
                <c:ptCount val="1"/>
                <c:pt idx="0">
                  <c:v>Average Temp. (June 1 - Sept 15) (DegC)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Conclusions!$AK$76:$AN$76</c:f>
              <c:numCache>
                <c:formatCode>General</c:formatCode>
                <c:ptCount val="4"/>
                <c:pt idx="0">
                  <c:v>10.171962616822427</c:v>
                </c:pt>
                <c:pt idx="1">
                  <c:v>10.784112149532712</c:v>
                </c:pt>
                <c:pt idx="2">
                  <c:v>10.460747663551402</c:v>
                </c:pt>
                <c:pt idx="3">
                  <c:v>10.093457943925237</c:v>
                </c:pt>
              </c:numCache>
            </c:numRef>
          </c:val>
          <c:smooth val="0"/>
          <c:extLst>
            <c:ext xmlns:c16="http://schemas.microsoft.com/office/drawing/2014/chart" uri="{C3380CC4-5D6E-409C-BE32-E72D297353CC}">
              <c16:uniqueId val="{00000001-1B53-5449-B3D5-FC850AA6060A}"/>
            </c:ext>
          </c:extLst>
        </c:ser>
        <c:dLbls>
          <c:showLegendKey val="0"/>
          <c:showVal val="0"/>
          <c:showCatName val="0"/>
          <c:showSerName val="0"/>
          <c:showPercent val="0"/>
          <c:showBubbleSize val="0"/>
        </c:dLbls>
        <c:marker val="1"/>
        <c:smooth val="0"/>
        <c:axId val="753207040"/>
        <c:axId val="753733392"/>
      </c:lineChart>
      <c:catAx>
        <c:axId val="7295484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228320"/>
        <c:crosses val="autoZero"/>
        <c:auto val="1"/>
        <c:lblAlgn val="ctr"/>
        <c:lblOffset val="100"/>
        <c:noMultiLvlLbl val="0"/>
      </c:catAx>
      <c:valAx>
        <c:axId val="616228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548432"/>
        <c:crosses val="autoZero"/>
        <c:crossBetween val="between"/>
      </c:valAx>
      <c:valAx>
        <c:axId val="7537333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207040"/>
        <c:crosses val="max"/>
        <c:crossBetween val="between"/>
      </c:valAx>
      <c:catAx>
        <c:axId val="753207040"/>
        <c:scaling>
          <c:orientation val="minMax"/>
        </c:scaling>
        <c:delete val="1"/>
        <c:axPos val="b"/>
        <c:majorTickMark val="out"/>
        <c:minorTickMark val="none"/>
        <c:tickLblPos val="nextTo"/>
        <c:crossAx val="753733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1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'Colors 2023'!$G$1</c:f>
              <c:strCache>
                <c:ptCount val="1"/>
                <c:pt idx="0">
                  <c:v>Plot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86-A341-9170-CEBDAF865D94}"/>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1-2C3E-3E42-9EC4-4C06139FC642}"/>
              </c:ext>
            </c:extLst>
          </c:dPt>
          <c:dPt>
            <c:idx val="2"/>
            <c:bubble3D val="0"/>
            <c:spPr>
              <a:solidFill>
                <a:srgbClr val="C693FF"/>
              </a:solidFill>
              <a:ln w="19050">
                <a:solidFill>
                  <a:schemeClr val="lt1"/>
                </a:solidFill>
              </a:ln>
              <a:effectLst/>
            </c:spPr>
            <c:extLst>
              <c:ext xmlns:c16="http://schemas.microsoft.com/office/drawing/2014/chart" uri="{C3380CC4-5D6E-409C-BE32-E72D297353CC}">
                <c16:uniqueId val="{00000002-2C3E-3E42-9EC4-4C06139FC642}"/>
              </c:ext>
            </c:extLst>
          </c:dPt>
          <c:dPt>
            <c:idx val="3"/>
            <c:bubble3D val="0"/>
            <c:spPr>
              <a:solidFill>
                <a:srgbClr val="FF5DE8"/>
              </a:solidFill>
              <a:ln w="19050">
                <a:solidFill>
                  <a:schemeClr val="lt1"/>
                </a:solidFill>
              </a:ln>
              <a:effectLst/>
            </c:spPr>
            <c:extLst>
              <c:ext xmlns:c16="http://schemas.microsoft.com/office/drawing/2014/chart" uri="{C3380CC4-5D6E-409C-BE32-E72D297353CC}">
                <c16:uniqueId val="{00000003-2C3E-3E42-9EC4-4C06139FC642}"/>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4-2C3E-3E42-9EC4-4C06139FC642}"/>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5-2C3E-3E42-9EC4-4C06139FC642}"/>
              </c:ext>
            </c:extLst>
          </c:dPt>
          <c:cat>
            <c:strRef>
              <c:f>'Colors 2023'!$F$2:$F$7</c:f>
              <c:strCache>
                <c:ptCount val="6"/>
                <c:pt idx="0">
                  <c:v>Blue </c:v>
                </c:pt>
                <c:pt idx="1">
                  <c:v>Dark Purple </c:v>
                </c:pt>
                <c:pt idx="2">
                  <c:v>Light Purple </c:v>
                </c:pt>
                <c:pt idx="3">
                  <c:v>Pink </c:v>
                </c:pt>
                <c:pt idx="4">
                  <c:v>Yellow </c:v>
                </c:pt>
                <c:pt idx="5">
                  <c:v>White </c:v>
                </c:pt>
              </c:strCache>
            </c:strRef>
          </c:cat>
          <c:val>
            <c:numRef>
              <c:f>'Colors 2023'!$G$2:$G$7</c:f>
              <c:numCache>
                <c:formatCode>General</c:formatCode>
                <c:ptCount val="6"/>
                <c:pt idx="0">
                  <c:v>1</c:v>
                </c:pt>
                <c:pt idx="1">
                  <c:v>5</c:v>
                </c:pt>
                <c:pt idx="2">
                  <c:v>3</c:v>
                </c:pt>
                <c:pt idx="3">
                  <c:v>3</c:v>
                </c:pt>
                <c:pt idx="4">
                  <c:v>3</c:v>
                </c:pt>
                <c:pt idx="5">
                  <c:v>11</c:v>
                </c:pt>
              </c:numCache>
            </c:numRef>
          </c:val>
          <c:extLst>
            <c:ext xmlns:c16="http://schemas.microsoft.com/office/drawing/2014/chart" uri="{C3380CC4-5D6E-409C-BE32-E72D297353CC}">
              <c16:uniqueId val="{00000000-2C3E-3E42-9EC4-4C06139FC64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50800" dir="5400000" sx="1000" sy="1000" algn="ctr" rotWithShape="0">
        <a:srgbClr val="000000">
          <a:alpha val="43137"/>
        </a:srgbClr>
      </a:outerShdw>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'Colors 2023'!$H$1</c:f>
              <c:strCache>
                <c:ptCount val="1"/>
                <c:pt idx="0">
                  <c:v>Plot 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DE-D044-9F6F-382AD01EF606}"/>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2-C9C0-CA40-929B-41BC3048AA14}"/>
              </c:ext>
            </c:extLst>
          </c:dPt>
          <c:dPt>
            <c:idx val="2"/>
            <c:bubble3D val="0"/>
            <c:spPr>
              <a:solidFill>
                <a:srgbClr val="C693FF"/>
              </a:solidFill>
              <a:ln w="19050">
                <a:solidFill>
                  <a:schemeClr val="lt1"/>
                </a:solidFill>
              </a:ln>
              <a:effectLst/>
            </c:spPr>
            <c:extLst>
              <c:ext xmlns:c16="http://schemas.microsoft.com/office/drawing/2014/chart" uri="{C3380CC4-5D6E-409C-BE32-E72D297353CC}">
                <c16:uniqueId val="{00000003-C9C0-CA40-929B-41BC3048AA14}"/>
              </c:ext>
            </c:extLst>
          </c:dPt>
          <c:dPt>
            <c:idx val="3"/>
            <c:bubble3D val="0"/>
            <c:spPr>
              <a:solidFill>
                <a:srgbClr val="FF5DE8"/>
              </a:solidFill>
              <a:ln w="19050">
                <a:solidFill>
                  <a:schemeClr val="lt1"/>
                </a:solidFill>
              </a:ln>
              <a:effectLst/>
            </c:spPr>
            <c:extLst>
              <c:ext xmlns:c16="http://schemas.microsoft.com/office/drawing/2014/chart" uri="{C3380CC4-5D6E-409C-BE32-E72D297353CC}">
                <c16:uniqueId val="{00000004-C9C0-CA40-929B-41BC3048AA14}"/>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5-C9C0-CA40-929B-41BC3048AA14}"/>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1-C9C0-CA40-929B-41BC3048AA14}"/>
              </c:ext>
            </c:extLst>
          </c:dPt>
          <c:cat>
            <c:strRef>
              <c:f>'Colors 2023'!$F$2:$F$7</c:f>
              <c:strCache>
                <c:ptCount val="6"/>
                <c:pt idx="0">
                  <c:v>Blue </c:v>
                </c:pt>
                <c:pt idx="1">
                  <c:v>Dark Purple </c:v>
                </c:pt>
                <c:pt idx="2">
                  <c:v>Light Purple </c:v>
                </c:pt>
                <c:pt idx="3">
                  <c:v>Pink </c:v>
                </c:pt>
                <c:pt idx="4">
                  <c:v>Yellow </c:v>
                </c:pt>
                <c:pt idx="5">
                  <c:v>White </c:v>
                </c:pt>
              </c:strCache>
            </c:strRef>
          </c:cat>
          <c:val>
            <c:numRef>
              <c:f>'Colors 2023'!$H$2:$H$7</c:f>
              <c:numCache>
                <c:formatCode>General</c:formatCode>
                <c:ptCount val="6"/>
                <c:pt idx="0">
                  <c:v>0</c:v>
                </c:pt>
                <c:pt idx="1">
                  <c:v>3</c:v>
                </c:pt>
                <c:pt idx="2">
                  <c:v>1</c:v>
                </c:pt>
                <c:pt idx="3">
                  <c:v>2</c:v>
                </c:pt>
                <c:pt idx="4">
                  <c:v>12</c:v>
                </c:pt>
                <c:pt idx="5">
                  <c:v>7</c:v>
                </c:pt>
              </c:numCache>
            </c:numRef>
          </c:val>
          <c:extLst>
            <c:ext xmlns:c16="http://schemas.microsoft.com/office/drawing/2014/chart" uri="{C3380CC4-5D6E-409C-BE32-E72D297353CC}">
              <c16:uniqueId val="{00000000-C9C0-CA40-929B-41BC3048AA1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Transect 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'Colors 2023'!$I$1</c:f>
              <c:strCache>
                <c:ptCount val="1"/>
                <c:pt idx="0">
                  <c:v>Plot 3</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6A-0E46-9667-F5C782925FF2}"/>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1-EB28-4449-A867-793F094205F1}"/>
              </c:ext>
            </c:extLst>
          </c:dPt>
          <c:dPt>
            <c:idx val="2"/>
            <c:bubble3D val="0"/>
            <c:spPr>
              <a:solidFill>
                <a:srgbClr val="C693FF"/>
              </a:solidFill>
              <a:ln w="19050">
                <a:solidFill>
                  <a:schemeClr val="lt1"/>
                </a:solidFill>
              </a:ln>
              <a:effectLst/>
            </c:spPr>
            <c:extLst>
              <c:ext xmlns:c16="http://schemas.microsoft.com/office/drawing/2014/chart" uri="{C3380CC4-5D6E-409C-BE32-E72D297353CC}">
                <c16:uniqueId val="{00000002-EB28-4449-A867-793F094205F1}"/>
              </c:ext>
            </c:extLst>
          </c:dPt>
          <c:dPt>
            <c:idx val="3"/>
            <c:bubble3D val="0"/>
            <c:spPr>
              <a:solidFill>
                <a:srgbClr val="FF5DE8"/>
              </a:solidFill>
              <a:ln w="19050">
                <a:solidFill>
                  <a:schemeClr val="lt1"/>
                </a:solidFill>
              </a:ln>
              <a:effectLst/>
            </c:spPr>
            <c:extLst>
              <c:ext xmlns:c16="http://schemas.microsoft.com/office/drawing/2014/chart" uri="{C3380CC4-5D6E-409C-BE32-E72D297353CC}">
                <c16:uniqueId val="{00000003-EB28-4449-A867-793F094205F1}"/>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4-EB28-4449-A867-793F094205F1}"/>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5-EB28-4449-A867-793F094205F1}"/>
              </c:ext>
            </c:extLst>
          </c:dPt>
          <c:cat>
            <c:strRef>
              <c:f>'Colors 2023'!$F$2:$F$7</c:f>
              <c:strCache>
                <c:ptCount val="6"/>
                <c:pt idx="0">
                  <c:v>Blue </c:v>
                </c:pt>
                <c:pt idx="1">
                  <c:v>Dark Purple </c:v>
                </c:pt>
                <c:pt idx="2">
                  <c:v>Light Purple </c:v>
                </c:pt>
                <c:pt idx="3">
                  <c:v>Pink </c:v>
                </c:pt>
                <c:pt idx="4">
                  <c:v>Yellow </c:v>
                </c:pt>
                <c:pt idx="5">
                  <c:v>White </c:v>
                </c:pt>
              </c:strCache>
            </c:strRef>
          </c:cat>
          <c:val>
            <c:numRef>
              <c:f>'Colors 2023'!$I$2:$I$7</c:f>
              <c:numCache>
                <c:formatCode>General</c:formatCode>
                <c:ptCount val="6"/>
                <c:pt idx="0">
                  <c:v>0</c:v>
                </c:pt>
                <c:pt idx="1">
                  <c:v>5</c:v>
                </c:pt>
                <c:pt idx="2">
                  <c:v>2</c:v>
                </c:pt>
                <c:pt idx="3">
                  <c:v>2</c:v>
                </c:pt>
                <c:pt idx="4">
                  <c:v>4</c:v>
                </c:pt>
                <c:pt idx="5">
                  <c:v>10</c:v>
                </c:pt>
              </c:numCache>
            </c:numRef>
          </c:val>
          <c:extLst>
            <c:ext xmlns:c16="http://schemas.microsoft.com/office/drawing/2014/chart" uri="{C3380CC4-5D6E-409C-BE32-E72D297353CC}">
              <c16:uniqueId val="{00000000-EB28-4449-A867-793F094205F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'Colors 2023'!$J$1</c:f>
              <c:strCache>
                <c:ptCount val="1"/>
                <c:pt idx="0">
                  <c:v>Plot 4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88DA-FB45-8B67-59792C47AF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63A-734C-9E43-C07D16B1E41E}"/>
              </c:ext>
            </c:extLst>
          </c:dPt>
          <c:dPt>
            <c:idx val="2"/>
            <c:bubble3D val="0"/>
            <c:spPr>
              <a:solidFill>
                <a:srgbClr val="C693FF"/>
              </a:solidFill>
              <a:ln w="19050">
                <a:solidFill>
                  <a:schemeClr val="lt1"/>
                </a:solidFill>
              </a:ln>
              <a:effectLst/>
            </c:spPr>
            <c:extLst>
              <c:ext xmlns:c16="http://schemas.microsoft.com/office/drawing/2014/chart" uri="{C3380CC4-5D6E-409C-BE32-E72D297353CC}">
                <c16:uniqueId val="{00000003-88DA-FB45-8B67-59792C47AFBA}"/>
              </c:ext>
            </c:extLst>
          </c:dPt>
          <c:dPt>
            <c:idx val="3"/>
            <c:bubble3D val="0"/>
            <c:spPr>
              <a:solidFill>
                <a:srgbClr val="FF5DE8"/>
              </a:solidFill>
              <a:ln w="19050">
                <a:solidFill>
                  <a:schemeClr val="lt1"/>
                </a:solidFill>
              </a:ln>
              <a:effectLst/>
            </c:spPr>
            <c:extLst>
              <c:ext xmlns:c16="http://schemas.microsoft.com/office/drawing/2014/chart" uri="{C3380CC4-5D6E-409C-BE32-E72D297353CC}">
                <c16:uniqueId val="{00000004-88DA-FB45-8B67-59792C47AFBA}"/>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5-88DA-FB45-8B67-59792C47AFBA}"/>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1-88DA-FB45-8B67-59792C47AFBA}"/>
              </c:ext>
            </c:extLst>
          </c:dPt>
          <c:cat>
            <c:strRef>
              <c:f>'Colors 2023'!$F$2:$F$7</c:f>
              <c:strCache>
                <c:ptCount val="6"/>
                <c:pt idx="0">
                  <c:v>Blue </c:v>
                </c:pt>
                <c:pt idx="1">
                  <c:v>Dark Purple </c:v>
                </c:pt>
                <c:pt idx="2">
                  <c:v>Light Purple </c:v>
                </c:pt>
                <c:pt idx="3">
                  <c:v>Pink </c:v>
                </c:pt>
                <c:pt idx="4">
                  <c:v>Yellow </c:v>
                </c:pt>
                <c:pt idx="5">
                  <c:v>White </c:v>
                </c:pt>
              </c:strCache>
            </c:strRef>
          </c:cat>
          <c:val>
            <c:numRef>
              <c:f>'Colors 2023'!$J$2:$J$7</c:f>
              <c:numCache>
                <c:formatCode>General</c:formatCode>
                <c:ptCount val="6"/>
                <c:pt idx="0">
                  <c:v>2</c:v>
                </c:pt>
                <c:pt idx="1">
                  <c:v>0</c:v>
                </c:pt>
                <c:pt idx="2">
                  <c:v>2</c:v>
                </c:pt>
                <c:pt idx="3">
                  <c:v>3</c:v>
                </c:pt>
                <c:pt idx="4">
                  <c:v>12</c:v>
                </c:pt>
                <c:pt idx="5">
                  <c:v>12</c:v>
                </c:pt>
              </c:numCache>
            </c:numRef>
          </c:val>
          <c:extLst>
            <c:ext xmlns:c16="http://schemas.microsoft.com/office/drawing/2014/chart" uri="{C3380CC4-5D6E-409C-BE32-E72D297353CC}">
              <c16:uniqueId val="{00000000-88DA-FB45-8B67-59792C47AFB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Blooms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Sheet20!$A$1</c:f>
              <c:strCache>
                <c:ptCount val="1"/>
                <c:pt idx="0">
                  <c:v>Plot 1</c:v>
                </c:pt>
              </c:strCache>
            </c:strRef>
          </c:tx>
          <c:spPr>
            <a:ln w="28575" cap="rnd">
              <a:solidFill>
                <a:schemeClr val="accent1"/>
              </a:solidFill>
              <a:round/>
            </a:ln>
            <a:effectLst/>
          </c:spPr>
          <c:marker>
            <c:symbol val="none"/>
          </c:marker>
          <c:val>
            <c:numRef>
              <c:f>Sheet20!$B$1:$N$1</c:f>
              <c:numCache>
                <c:formatCode>General</c:formatCode>
                <c:ptCount val="13"/>
                <c:pt idx="0">
                  <c:v>185</c:v>
                </c:pt>
                <c:pt idx="1">
                  <c:v>115</c:v>
                </c:pt>
                <c:pt idx="2">
                  <c:v>53</c:v>
                </c:pt>
                <c:pt idx="3">
                  <c:v>64</c:v>
                </c:pt>
                <c:pt idx="4">
                  <c:v>136</c:v>
                </c:pt>
                <c:pt idx="5">
                  <c:v>310</c:v>
                </c:pt>
                <c:pt idx="6">
                  <c:v>312</c:v>
                </c:pt>
                <c:pt idx="7">
                  <c:v>226</c:v>
                </c:pt>
                <c:pt idx="8">
                  <c:v>170</c:v>
                </c:pt>
                <c:pt idx="9">
                  <c:v>77</c:v>
                </c:pt>
                <c:pt idx="10">
                  <c:v>30</c:v>
                </c:pt>
                <c:pt idx="11">
                  <c:v>5</c:v>
                </c:pt>
                <c:pt idx="12">
                  <c:v>0</c:v>
                </c:pt>
              </c:numCache>
            </c:numRef>
          </c:val>
          <c:smooth val="0"/>
          <c:extLst>
            <c:ext xmlns:c16="http://schemas.microsoft.com/office/drawing/2014/chart" uri="{C3380CC4-5D6E-409C-BE32-E72D297353CC}">
              <c16:uniqueId val="{00000000-00D5-B145-A3F5-F39F9C6A5C01}"/>
            </c:ext>
          </c:extLst>
        </c:ser>
        <c:ser>
          <c:idx val="1"/>
          <c:order val="1"/>
          <c:tx>
            <c:strRef>
              <c:f>Sheet20!$A$2</c:f>
              <c:strCache>
                <c:ptCount val="1"/>
                <c:pt idx="0">
                  <c:v>Plot 2</c:v>
                </c:pt>
              </c:strCache>
            </c:strRef>
          </c:tx>
          <c:spPr>
            <a:ln w="28575" cap="rnd">
              <a:solidFill>
                <a:schemeClr val="accent2"/>
              </a:solidFill>
              <a:round/>
            </a:ln>
            <a:effectLst/>
          </c:spPr>
          <c:marker>
            <c:symbol val="none"/>
          </c:marker>
          <c:val>
            <c:numRef>
              <c:f>Sheet20!$B$2:$N$2</c:f>
              <c:numCache>
                <c:formatCode>General</c:formatCode>
                <c:ptCount val="13"/>
                <c:pt idx="0">
                  <c:v>23</c:v>
                </c:pt>
                <c:pt idx="1">
                  <c:v>143</c:v>
                </c:pt>
                <c:pt idx="2">
                  <c:v>401</c:v>
                </c:pt>
                <c:pt idx="3">
                  <c:v>367</c:v>
                </c:pt>
                <c:pt idx="4">
                  <c:v>392</c:v>
                </c:pt>
                <c:pt idx="5">
                  <c:v>178</c:v>
                </c:pt>
                <c:pt idx="6">
                  <c:v>124</c:v>
                </c:pt>
                <c:pt idx="7">
                  <c:v>69</c:v>
                </c:pt>
                <c:pt idx="8">
                  <c:v>45</c:v>
                </c:pt>
                <c:pt idx="9">
                  <c:v>29</c:v>
                </c:pt>
                <c:pt idx="10">
                  <c:v>12</c:v>
                </c:pt>
                <c:pt idx="11">
                  <c:v>5</c:v>
                </c:pt>
                <c:pt idx="12">
                  <c:v>4</c:v>
                </c:pt>
              </c:numCache>
            </c:numRef>
          </c:val>
          <c:smooth val="0"/>
          <c:extLst>
            <c:ext xmlns:c16="http://schemas.microsoft.com/office/drawing/2014/chart" uri="{C3380CC4-5D6E-409C-BE32-E72D297353CC}">
              <c16:uniqueId val="{00000001-00D5-B145-A3F5-F39F9C6A5C01}"/>
            </c:ext>
          </c:extLst>
        </c:ser>
        <c:ser>
          <c:idx val="2"/>
          <c:order val="2"/>
          <c:tx>
            <c:strRef>
              <c:f>Sheet20!$A$3</c:f>
              <c:strCache>
                <c:ptCount val="1"/>
                <c:pt idx="0">
                  <c:v>Plot 3</c:v>
                </c:pt>
              </c:strCache>
            </c:strRef>
          </c:tx>
          <c:spPr>
            <a:ln w="28575" cap="rnd">
              <a:solidFill>
                <a:schemeClr val="accent3"/>
              </a:solidFill>
              <a:round/>
            </a:ln>
            <a:effectLst/>
          </c:spPr>
          <c:marker>
            <c:symbol val="none"/>
          </c:marker>
          <c:val>
            <c:numRef>
              <c:f>Sheet20!$B$3:$N$3</c:f>
              <c:numCache>
                <c:formatCode>General</c:formatCode>
                <c:ptCount val="13"/>
                <c:pt idx="0">
                  <c:v>180</c:v>
                </c:pt>
                <c:pt idx="1">
                  <c:v>480</c:v>
                </c:pt>
                <c:pt idx="2">
                  <c:v>318</c:v>
                </c:pt>
                <c:pt idx="3">
                  <c:v>197</c:v>
                </c:pt>
                <c:pt idx="4">
                  <c:v>105</c:v>
                </c:pt>
                <c:pt idx="5">
                  <c:v>159</c:v>
                </c:pt>
                <c:pt idx="6">
                  <c:v>183</c:v>
                </c:pt>
                <c:pt idx="7">
                  <c:v>151</c:v>
                </c:pt>
                <c:pt idx="8">
                  <c:v>69</c:v>
                </c:pt>
                <c:pt idx="9">
                  <c:v>36</c:v>
                </c:pt>
                <c:pt idx="10">
                  <c:v>24</c:v>
                </c:pt>
                <c:pt idx="11">
                  <c:v>5</c:v>
                </c:pt>
                <c:pt idx="12">
                  <c:v>0</c:v>
                </c:pt>
              </c:numCache>
            </c:numRef>
          </c:val>
          <c:smooth val="0"/>
          <c:extLst>
            <c:ext xmlns:c16="http://schemas.microsoft.com/office/drawing/2014/chart" uri="{C3380CC4-5D6E-409C-BE32-E72D297353CC}">
              <c16:uniqueId val="{00000002-00D5-B145-A3F5-F39F9C6A5C01}"/>
            </c:ext>
          </c:extLst>
        </c:ser>
        <c:ser>
          <c:idx val="3"/>
          <c:order val="3"/>
          <c:tx>
            <c:strRef>
              <c:f>Sheet20!$A$4</c:f>
              <c:strCache>
                <c:ptCount val="1"/>
                <c:pt idx="0">
                  <c:v>Plot 4</c:v>
                </c:pt>
              </c:strCache>
            </c:strRef>
          </c:tx>
          <c:spPr>
            <a:ln w="28575" cap="rnd">
              <a:solidFill>
                <a:schemeClr val="accent4"/>
              </a:solidFill>
              <a:round/>
            </a:ln>
            <a:effectLst/>
          </c:spPr>
          <c:marker>
            <c:symbol val="none"/>
          </c:marker>
          <c:val>
            <c:numRef>
              <c:f>Sheet20!$B$4:$N$4</c:f>
              <c:numCache>
                <c:formatCode>General</c:formatCode>
                <c:ptCount val="13"/>
                <c:pt idx="0">
                  <c:v>56</c:v>
                </c:pt>
                <c:pt idx="1">
                  <c:v>129</c:v>
                </c:pt>
                <c:pt idx="2">
                  <c:v>121</c:v>
                </c:pt>
                <c:pt idx="3">
                  <c:v>111</c:v>
                </c:pt>
                <c:pt idx="4">
                  <c:v>113</c:v>
                </c:pt>
                <c:pt idx="5">
                  <c:v>78</c:v>
                </c:pt>
                <c:pt idx="6">
                  <c:v>54</c:v>
                </c:pt>
                <c:pt idx="7">
                  <c:v>52</c:v>
                </c:pt>
                <c:pt idx="8">
                  <c:v>29</c:v>
                </c:pt>
                <c:pt idx="9">
                  <c:v>9</c:v>
                </c:pt>
                <c:pt idx="10">
                  <c:v>0</c:v>
                </c:pt>
                <c:pt idx="11">
                  <c:v>0</c:v>
                </c:pt>
                <c:pt idx="12">
                  <c:v>0</c:v>
                </c:pt>
              </c:numCache>
            </c:numRef>
          </c:val>
          <c:smooth val="0"/>
          <c:extLst>
            <c:ext xmlns:c16="http://schemas.microsoft.com/office/drawing/2014/chart" uri="{C3380CC4-5D6E-409C-BE32-E72D297353CC}">
              <c16:uniqueId val="{00000003-00D5-B145-A3F5-F39F9C6A5C01}"/>
            </c:ext>
          </c:extLst>
        </c:ser>
        <c:dLbls>
          <c:showLegendKey val="0"/>
          <c:showVal val="0"/>
          <c:showCatName val="0"/>
          <c:showSerName val="0"/>
          <c:showPercent val="0"/>
          <c:showBubbleSize val="0"/>
        </c:dLbls>
        <c:smooth val="0"/>
        <c:axId val="234392096"/>
        <c:axId val="234353696"/>
      </c:lineChart>
      <c:catAx>
        <c:axId val="23439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353696"/>
        <c:crosses val="autoZero"/>
        <c:auto val="1"/>
        <c:lblAlgn val="ctr"/>
        <c:lblOffset val="100"/>
        <c:noMultiLvlLbl val="0"/>
      </c:catAx>
      <c:valAx>
        <c:axId val="234353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3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595959"/>
                </a:solidFill>
                <a:latin typeface="Helvetica Neue"/>
              </a:defRPr>
            </a:pPr>
            <a:r>
              <a:rPr lang="en-US" sz="1400" b="0" i="0" u="none" strike="noStrike">
                <a:solidFill>
                  <a:srgbClr val="595959"/>
                </a:solidFill>
                <a:latin typeface="Helvetica Neue"/>
              </a:rPr>
              <a:t>Total Blooming Plants Observed in Each Transect in Summer 2020</a:t>
            </a:r>
          </a:p>
        </c:rich>
      </c:tx>
      <c:layout>
        <c:manualLayout>
          <c:xMode val="edge"/>
          <c:yMode val="edge"/>
          <c:x val="0"/>
          <c:y val="0"/>
          <c:w val="1"/>
          <c:h val="0.17891199999999999"/>
        </c:manualLayout>
      </c:layout>
      <c:overlay val="1"/>
      <c:spPr>
        <a:noFill/>
        <a:effectLst/>
      </c:spPr>
    </c:title>
    <c:autoTitleDeleted val="0"/>
    <c:plotArea>
      <c:layout>
        <c:manualLayout>
          <c:layoutTarget val="inner"/>
          <c:xMode val="edge"/>
          <c:yMode val="edge"/>
          <c:x val="0.13433100000000001"/>
          <c:y val="0.17891199999999999"/>
          <c:w val="0.86066900000000002"/>
          <c:h val="0.74738000000000004"/>
        </c:manualLayout>
      </c:layout>
      <c:barChart>
        <c:barDir val="col"/>
        <c:grouping val="clustered"/>
        <c:varyColors val="0"/>
        <c:ser>
          <c:idx val="0"/>
          <c:order val="0"/>
          <c:tx>
            <c:strRef>
              <c:f>'More Graphs'!$A$2</c:f>
              <c:strCache>
                <c:ptCount val="1"/>
                <c:pt idx="0">
                  <c:v>Total Blooming Plants</c:v>
                </c:pt>
              </c:strCache>
            </c:strRef>
          </c:tx>
          <c:spPr>
            <a:solidFill>
              <a:schemeClr val="accent1"/>
            </a:solidFill>
            <a:ln w="12700" cap="flat">
              <a:noFill/>
              <a:miter lim="400000"/>
            </a:ln>
            <a:effectLst/>
          </c:spPr>
          <c:invertIfNegative val="0"/>
          <c:dLbls>
            <c:spPr>
              <a:noFill/>
              <a:ln>
                <a:noFill/>
              </a:ln>
              <a:effectLst/>
            </c:spPr>
            <c:txPr>
              <a:bodyPr/>
              <a:lstStyle/>
              <a:p>
                <a:pPr>
                  <a:defRPr sz="900" b="0" i="0" u="none" strike="noStrike">
                    <a:solidFill>
                      <a:srgbClr val="404040"/>
                    </a:solidFill>
                    <a:latin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'More Graphs'!$B$1:$E$1</c:f>
              <c:strCache>
                <c:ptCount val="4"/>
                <c:pt idx="0">
                  <c:v>Transect 1</c:v>
                </c:pt>
                <c:pt idx="1">
                  <c:v>Transect 2</c:v>
                </c:pt>
                <c:pt idx="2">
                  <c:v>Transect 3</c:v>
                </c:pt>
                <c:pt idx="3">
                  <c:v>Transect 4</c:v>
                </c:pt>
              </c:strCache>
            </c:strRef>
          </c:cat>
          <c:val>
            <c:numRef>
              <c:f>'More Graphs'!$B$2:$E$2</c:f>
              <c:numCache>
                <c:formatCode>General</c:formatCode>
                <c:ptCount val="4"/>
                <c:pt idx="0">
                  <c:v>1560</c:v>
                </c:pt>
                <c:pt idx="1">
                  <c:v>1051</c:v>
                </c:pt>
                <c:pt idx="2">
                  <c:v>1400</c:v>
                </c:pt>
                <c:pt idx="3">
                  <c:v>507</c:v>
                </c:pt>
              </c:numCache>
            </c:numRef>
          </c:val>
          <c:extLst>
            <c:ext xmlns:c16="http://schemas.microsoft.com/office/drawing/2014/chart" uri="{C3380CC4-5D6E-409C-BE32-E72D297353CC}">
              <c16:uniqueId val="{00000000-4C8F-4341-B3EE-FBB330B2BBD3}"/>
            </c:ext>
          </c:extLst>
        </c:ser>
        <c:dLbls>
          <c:showLegendKey val="0"/>
          <c:showVal val="0"/>
          <c:showCatName val="0"/>
          <c:showSerName val="0"/>
          <c:showPercent val="0"/>
          <c:showBubbleSize val="0"/>
        </c:dLbls>
        <c:gapWidth val="219"/>
        <c:overlap val="-27"/>
        <c:axId val="2094734552"/>
        <c:axId val="2094734553"/>
      </c:barChart>
      <c:catAx>
        <c:axId val="2094734552"/>
        <c:scaling>
          <c:orientation val="minMax"/>
        </c:scaling>
        <c:delete val="0"/>
        <c:axPos val="b"/>
        <c:numFmt formatCode="General" sourceLinked="1"/>
        <c:majorTickMark val="none"/>
        <c:minorTickMark val="none"/>
        <c:tickLblPos val="low"/>
        <c:spPr>
          <a:ln w="12700" cap="flat">
            <a:solidFill>
              <a:srgbClr val="D9D9D9"/>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Algn val="ctr"/>
        <c:lblOffset val="100"/>
        <c:noMultiLvlLbl val="1"/>
      </c:catAx>
      <c:valAx>
        <c:axId val="2094734553"/>
        <c:scaling>
          <c:orientation val="minMax"/>
        </c:scaling>
        <c:delete val="0"/>
        <c:axPos val="l"/>
        <c:majorGridlines>
          <c:spPr>
            <a:ln w="12700" cap="flat">
              <a:solidFill>
                <a:srgbClr val="D9D9D9"/>
              </a:solidFill>
              <a:prstDash val="solid"/>
              <a:round/>
            </a:ln>
          </c:spPr>
        </c:majorGridlines>
        <c:title>
          <c:tx>
            <c:rich>
              <a:bodyPr rot="-5400000"/>
              <a:lstStyle/>
              <a:p>
                <a:pPr>
                  <a:defRPr sz="1000" b="0" i="0" u="none" strike="noStrike">
                    <a:solidFill>
                      <a:srgbClr val="595959"/>
                    </a:solidFill>
                    <a:latin typeface="Helvetica Neue"/>
                  </a:defRPr>
                </a:pPr>
                <a:r>
                  <a:rPr lang="en-US" sz="1000" b="0" i="0" u="none" strike="noStrike">
                    <a:solidFill>
                      <a:srgbClr val="595959"/>
                    </a:solidFill>
                    <a:latin typeface="Helvetica Neue"/>
                  </a:rPr>
                  <a:t>Blooming Plants</a:t>
                </a:r>
              </a:p>
            </c:rich>
          </c:tx>
          <c:overlay val="1"/>
        </c:title>
        <c:numFmt formatCode="General" sourceLinked="1"/>
        <c:majorTickMark val="none"/>
        <c:minorTickMark val="none"/>
        <c:tickLblPos val="nextTo"/>
        <c:spPr>
          <a:ln w="1270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400"/>
        <c:minorUnit val="200"/>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0" i="0" u="none" strike="noStrike">
                <a:solidFill>
                  <a:srgbClr val="595959"/>
                </a:solidFill>
                <a:latin typeface="Helvetica Neue"/>
              </a:defRPr>
            </a:pPr>
            <a:r>
              <a:rPr lang="en-US" sz="1400" b="0" i="0" u="none" strike="noStrike">
                <a:solidFill>
                  <a:srgbClr val="595959"/>
                </a:solidFill>
                <a:latin typeface="Helvetica Neue"/>
              </a:rPr>
              <a:t>Total Species Observed in Each Transect in Summer 2020</a:t>
            </a:r>
          </a:p>
        </c:rich>
      </c:tx>
      <c:layout>
        <c:manualLayout>
          <c:xMode val="edge"/>
          <c:yMode val="edge"/>
          <c:x val="0"/>
          <c:y val="0"/>
          <c:w val="1"/>
          <c:h val="0.17891199999999999"/>
        </c:manualLayout>
      </c:layout>
      <c:overlay val="1"/>
      <c:spPr>
        <a:noFill/>
        <a:effectLst/>
      </c:spPr>
    </c:title>
    <c:autoTitleDeleted val="0"/>
    <c:plotArea>
      <c:layout>
        <c:manualLayout>
          <c:layoutTarget val="inner"/>
          <c:xMode val="edge"/>
          <c:yMode val="edge"/>
          <c:x val="0.12651399999999999"/>
          <c:y val="0.17891199999999999"/>
          <c:w val="0.86848599999999998"/>
          <c:h val="0.74738000000000004"/>
        </c:manualLayout>
      </c:layout>
      <c:barChart>
        <c:barDir val="col"/>
        <c:grouping val="clustered"/>
        <c:varyColors val="0"/>
        <c:ser>
          <c:idx val="0"/>
          <c:order val="0"/>
          <c:tx>
            <c:strRef>
              <c:f>'More Graphs'!$A$3</c:f>
              <c:strCache>
                <c:ptCount val="1"/>
                <c:pt idx="0">
                  <c:v>Total Species</c:v>
                </c:pt>
              </c:strCache>
            </c:strRef>
          </c:tx>
          <c:spPr>
            <a:solidFill>
              <a:schemeClr val="accent1"/>
            </a:solidFill>
            <a:ln w="12700" cap="flat">
              <a:noFill/>
              <a:miter lim="400000"/>
            </a:ln>
            <a:effectLst/>
          </c:spPr>
          <c:invertIfNegative val="0"/>
          <c:cat>
            <c:strRef>
              <c:f>'More Graphs'!$B$1:$E$1</c:f>
              <c:strCache>
                <c:ptCount val="4"/>
                <c:pt idx="0">
                  <c:v>Transect 1</c:v>
                </c:pt>
                <c:pt idx="1">
                  <c:v>Transect 2</c:v>
                </c:pt>
                <c:pt idx="2">
                  <c:v>Transect 3</c:v>
                </c:pt>
                <c:pt idx="3">
                  <c:v>Transect 4</c:v>
                </c:pt>
              </c:strCache>
            </c:strRef>
          </c:cat>
          <c:val>
            <c:numRef>
              <c:f>'More Graphs'!$B$3:$E$3</c:f>
              <c:numCache>
                <c:formatCode>General</c:formatCode>
                <c:ptCount val="4"/>
                <c:pt idx="0">
                  <c:v>90</c:v>
                </c:pt>
                <c:pt idx="1">
                  <c:v>70</c:v>
                </c:pt>
                <c:pt idx="2">
                  <c:v>85</c:v>
                </c:pt>
                <c:pt idx="3">
                  <c:v>89</c:v>
                </c:pt>
              </c:numCache>
            </c:numRef>
          </c:val>
          <c:extLst>
            <c:ext xmlns:c16="http://schemas.microsoft.com/office/drawing/2014/chart" uri="{C3380CC4-5D6E-409C-BE32-E72D297353CC}">
              <c16:uniqueId val="{00000000-7017-EA46-B4AA-91167E5AF1C9}"/>
            </c:ext>
          </c:extLst>
        </c:ser>
        <c:dLbls>
          <c:showLegendKey val="0"/>
          <c:showVal val="0"/>
          <c:showCatName val="0"/>
          <c:showSerName val="0"/>
          <c:showPercent val="0"/>
          <c:showBubbleSize val="0"/>
        </c:dLbls>
        <c:gapWidth val="219"/>
        <c:overlap val="-27"/>
        <c:axId val="2094734552"/>
        <c:axId val="2094734553"/>
      </c:barChart>
      <c:catAx>
        <c:axId val="2094734552"/>
        <c:scaling>
          <c:orientation val="minMax"/>
        </c:scaling>
        <c:delete val="0"/>
        <c:axPos val="b"/>
        <c:numFmt formatCode="General" sourceLinked="1"/>
        <c:majorTickMark val="none"/>
        <c:minorTickMark val="none"/>
        <c:tickLblPos val="low"/>
        <c:spPr>
          <a:ln w="12700" cap="flat">
            <a:solidFill>
              <a:srgbClr val="D9D9D9"/>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Algn val="ctr"/>
        <c:lblOffset val="100"/>
        <c:noMultiLvlLbl val="1"/>
      </c:catAx>
      <c:valAx>
        <c:axId val="2094734553"/>
        <c:scaling>
          <c:orientation val="minMax"/>
        </c:scaling>
        <c:delete val="0"/>
        <c:axPos val="l"/>
        <c:majorGridlines>
          <c:spPr>
            <a:ln w="12700" cap="flat">
              <a:solidFill>
                <a:srgbClr val="D9D9D9"/>
              </a:solidFill>
              <a:prstDash val="solid"/>
              <a:round/>
            </a:ln>
          </c:spPr>
        </c:majorGridlines>
        <c:title>
          <c:tx>
            <c:rich>
              <a:bodyPr rot="-5400000"/>
              <a:lstStyle/>
              <a:p>
                <a:pPr>
                  <a:defRPr sz="1000" b="0" i="0" u="none" strike="noStrike">
                    <a:solidFill>
                      <a:srgbClr val="595959"/>
                    </a:solidFill>
                    <a:latin typeface="Helvetica Neue"/>
                  </a:defRPr>
                </a:pPr>
                <a:r>
                  <a:rPr lang="en-US" sz="1000" b="0" i="0" u="none" strike="noStrike">
                    <a:solidFill>
                      <a:srgbClr val="595959"/>
                    </a:solidFill>
                    <a:latin typeface="Helvetica Neue"/>
                  </a:rPr>
                  <a:t>Number of Species</a:t>
                </a:r>
              </a:p>
            </c:rich>
          </c:tx>
          <c:overlay val="1"/>
        </c:title>
        <c:numFmt formatCode="General" sourceLinked="1"/>
        <c:majorTickMark val="none"/>
        <c:minorTickMark val="none"/>
        <c:tickLblPos val="nextTo"/>
        <c:spPr>
          <a:ln w="1270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22.5"/>
        <c:minorUnit val="11.2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sz="1800" b="1" i="0" u="none" strike="noStrike">
                <a:solidFill>
                  <a:srgbClr val="808080"/>
                </a:solidFill>
                <a:latin typeface="Helvetica Neue"/>
              </a:rPr>
              <a:t>Total Plants Blooming by Week -- Transect 2</a:t>
            </a:r>
          </a:p>
        </c:rich>
      </c:tx>
      <c:layout>
        <c:manualLayout>
          <c:xMode val="edge"/>
          <c:yMode val="edge"/>
          <c:x val="0.15193799999999999"/>
          <c:y val="0"/>
          <c:w val="0.69612399999999997"/>
          <c:h val="0.10614899999999999"/>
        </c:manualLayout>
      </c:layout>
      <c:overlay val="1"/>
      <c:spPr>
        <a:noFill/>
        <a:effectLst/>
      </c:spPr>
    </c:title>
    <c:autoTitleDeleted val="0"/>
    <c:plotArea>
      <c:layout>
        <c:manualLayout>
          <c:layoutTarget val="inner"/>
          <c:xMode val="edge"/>
          <c:yMode val="edge"/>
          <c:x val="7.7087600000000006E-2"/>
          <c:y val="0.10614899999999999"/>
          <c:w val="0.91791199999999995"/>
          <c:h val="0.78278199999999998"/>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2'!$B$1:$L$1</c:f>
              <c:numCache>
                <c:formatCode>m/d/yy</c:formatCode>
                <c:ptCount val="11"/>
                <c:pt idx="0">
                  <c:v>44001</c:v>
                </c:pt>
                <c:pt idx="1">
                  <c:v>44008</c:v>
                </c:pt>
                <c:pt idx="2">
                  <c:v>44015</c:v>
                </c:pt>
                <c:pt idx="3">
                  <c:v>44022</c:v>
                </c:pt>
                <c:pt idx="4">
                  <c:v>44029</c:v>
                </c:pt>
                <c:pt idx="5">
                  <c:v>44035</c:v>
                </c:pt>
                <c:pt idx="6">
                  <c:v>44041</c:v>
                </c:pt>
                <c:pt idx="7">
                  <c:v>44050</c:v>
                </c:pt>
                <c:pt idx="8">
                  <c:v>44060</c:v>
                </c:pt>
                <c:pt idx="9">
                  <c:v>44067</c:v>
                </c:pt>
                <c:pt idx="10">
                  <c:v>44074</c:v>
                </c:pt>
              </c:numCache>
            </c:numRef>
          </c:cat>
          <c:val>
            <c:numRef>
              <c:f>'2020 Transect 2'!$B$23:$L$23</c:f>
              <c:numCache>
                <c:formatCode>General</c:formatCode>
                <c:ptCount val="11"/>
                <c:pt idx="0">
                  <c:v>21</c:v>
                </c:pt>
                <c:pt idx="1">
                  <c:v>85</c:v>
                </c:pt>
                <c:pt idx="2">
                  <c:v>97</c:v>
                </c:pt>
                <c:pt idx="3">
                  <c:v>176</c:v>
                </c:pt>
                <c:pt idx="4">
                  <c:v>113</c:v>
                </c:pt>
                <c:pt idx="5">
                  <c:v>147</c:v>
                </c:pt>
                <c:pt idx="6">
                  <c:v>127</c:v>
                </c:pt>
                <c:pt idx="7">
                  <c:v>108</c:v>
                </c:pt>
                <c:pt idx="8">
                  <c:v>99</c:v>
                </c:pt>
                <c:pt idx="9">
                  <c:v>78</c:v>
                </c:pt>
                <c:pt idx="10">
                  <c:v>0</c:v>
                </c:pt>
              </c:numCache>
            </c:numRef>
          </c:val>
          <c:extLst>
            <c:ext xmlns:c16="http://schemas.microsoft.com/office/drawing/2014/chart" uri="{C3380CC4-5D6E-409C-BE32-E72D297353CC}">
              <c16:uniqueId val="{00000000-B170-774D-8525-C68206B7E727}"/>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sz="900" b="1" i="0" u="none" strike="noStrike">
                    <a:solidFill>
                      <a:srgbClr val="595959"/>
                    </a:solidFill>
                    <a:latin typeface="Helvetica Neue"/>
                  </a:rPr>
                  <a:t>Plants Blooming</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45"/>
        <c:minorUnit val="22.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Sum of Blooming Plants observed in summer 2020 (Transect 2)</a:t>
            </a:r>
          </a:p>
        </c:rich>
      </c:tx>
      <c:layout>
        <c:manualLayout>
          <c:xMode val="edge"/>
          <c:yMode val="edge"/>
          <c:x val="1.75756E-3"/>
          <c:y val="0"/>
          <c:w val="0.99648499999999995"/>
          <c:h val="0.171901"/>
        </c:manualLayout>
      </c:layout>
      <c:overlay val="1"/>
      <c:spPr>
        <a:noFill/>
        <a:effectLst/>
      </c:spPr>
    </c:title>
    <c:autoTitleDeleted val="0"/>
    <c:plotArea>
      <c:layout>
        <c:manualLayout>
          <c:layoutTarget val="inner"/>
          <c:xMode val="edge"/>
          <c:yMode val="edge"/>
          <c:x val="7.8480599999999998E-2"/>
          <c:y val="0.171901"/>
          <c:w val="0.91651899999999997"/>
          <c:h val="0.72126999999999997"/>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dLbls>
            <c:spPr>
              <a:noFill/>
              <a:ln>
                <a:noFill/>
              </a:ln>
              <a:effectLst/>
            </c:spPr>
            <c:txPr>
              <a:bodyPr/>
              <a:lstStyle/>
              <a:p>
                <a:pPr>
                  <a:defRPr sz="900" b="0" i="0" u="none" strike="noStrike">
                    <a:solidFill>
                      <a:srgbClr val="404040"/>
                    </a:solidFill>
                    <a:latin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 Transect 2'!$A$2:$A$21</c:f>
              <c:strCache>
                <c:ptCount val="20"/>
                <c:pt idx="0">
                  <c:v>Achillea millefolium</c:v>
                </c:pt>
                <c:pt idx="1">
                  <c:v>Agoseris glauca var. dasycephala</c:v>
                </c:pt>
                <c:pt idx="2">
                  <c:v>Anemone narcissiflora</c:v>
                </c:pt>
                <c:pt idx="3">
                  <c:v>Antennaria corymbosa</c:v>
                </c:pt>
                <c:pt idx="4">
                  <c:v>Arenaria congesta </c:v>
                </c:pt>
                <c:pt idx="5">
                  <c:v>Arnica parryi</c:v>
                </c:pt>
                <c:pt idx="6">
                  <c:v>Boechera drummondii</c:v>
                </c:pt>
                <c:pt idx="7">
                  <c:v>Gentiana parryi</c:v>
                </c:pt>
                <c:pt idx="8">
                  <c:v>Heterotheca pumila</c:v>
                </c:pt>
                <c:pt idx="9">
                  <c:v>Noccaea montana </c:v>
                </c:pt>
                <c:pt idx="10">
                  <c:v>Pedicularis bracteosa</c:v>
                </c:pt>
                <c:pt idx="11">
                  <c:v>Penstemon whippleanus</c:v>
                </c:pt>
                <c:pt idx="12">
                  <c:v>Potentilla diversifolia </c:v>
                </c:pt>
                <c:pt idx="13">
                  <c:v>Pseudocympoterus montanus</c:v>
                </c:pt>
                <c:pt idx="14">
                  <c:v>Senecio crassulus</c:v>
                </c:pt>
                <c:pt idx="15">
                  <c:v>Sibbaldia procumbens</c:v>
                </c:pt>
                <c:pt idx="16">
                  <c:v>Solidago simplex var. nana</c:v>
                </c:pt>
                <c:pt idx="17">
                  <c:v>Vaccinium cespitosum</c:v>
                </c:pt>
                <c:pt idx="18">
                  <c:v>Vaccinium scoparium </c:v>
                </c:pt>
                <c:pt idx="19">
                  <c:v>Viola labradorica</c:v>
                </c:pt>
              </c:strCache>
            </c:strRef>
          </c:cat>
          <c:val>
            <c:numRef>
              <c:f>'2020 Transect 2'!$M$2:$M$21</c:f>
              <c:numCache>
                <c:formatCode>General</c:formatCode>
                <c:ptCount val="20"/>
                <c:pt idx="0">
                  <c:v>17</c:v>
                </c:pt>
                <c:pt idx="1">
                  <c:v>1</c:v>
                </c:pt>
                <c:pt idx="2">
                  <c:v>33</c:v>
                </c:pt>
                <c:pt idx="3">
                  <c:v>16</c:v>
                </c:pt>
                <c:pt idx="4">
                  <c:v>447</c:v>
                </c:pt>
                <c:pt idx="5">
                  <c:v>2</c:v>
                </c:pt>
                <c:pt idx="6">
                  <c:v>7</c:v>
                </c:pt>
                <c:pt idx="7">
                  <c:v>6</c:v>
                </c:pt>
                <c:pt idx="8">
                  <c:v>80</c:v>
                </c:pt>
                <c:pt idx="9">
                  <c:v>6</c:v>
                </c:pt>
                <c:pt idx="10">
                  <c:v>6</c:v>
                </c:pt>
                <c:pt idx="11">
                  <c:v>1</c:v>
                </c:pt>
                <c:pt idx="12">
                  <c:v>39</c:v>
                </c:pt>
                <c:pt idx="13">
                  <c:v>145</c:v>
                </c:pt>
                <c:pt idx="14">
                  <c:v>29</c:v>
                </c:pt>
                <c:pt idx="15">
                  <c:v>104</c:v>
                </c:pt>
                <c:pt idx="16">
                  <c:v>8</c:v>
                </c:pt>
                <c:pt idx="17">
                  <c:v>89</c:v>
                </c:pt>
                <c:pt idx="18">
                  <c:v>11</c:v>
                </c:pt>
                <c:pt idx="19">
                  <c:v>4</c:v>
                </c:pt>
              </c:numCache>
            </c:numRef>
          </c:val>
          <c:extLst>
            <c:ext xmlns:c16="http://schemas.microsoft.com/office/drawing/2014/chart" uri="{C3380CC4-5D6E-409C-BE32-E72D297353CC}">
              <c16:uniqueId val="{00000000-234D-6848-9448-58B093C88DD7}"/>
            </c:ext>
          </c:extLst>
        </c:ser>
        <c:dLbls>
          <c:showLegendKey val="0"/>
          <c:showVal val="0"/>
          <c:showCatName val="0"/>
          <c:showSerName val="0"/>
          <c:showPercent val="0"/>
          <c:showBubbleSize val="0"/>
        </c:dLbls>
        <c:gapWidth val="164"/>
        <c:overlap val="-22"/>
        <c:axId val="2094734552"/>
        <c:axId val="2094734553"/>
      </c:barChart>
      <c:cat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Species Names</a:t>
                </a:r>
              </a:p>
            </c:rich>
          </c:tx>
          <c:overlay val="1"/>
        </c:title>
        <c:numFmt formatCode="General"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Algn val="ctr"/>
        <c:lblOffset val="100"/>
        <c:noMultiLvlLbl val="1"/>
      </c:cat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Number of Blooms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125"/>
        <c:minorUnit val="62.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Total Species Blooming by Week -- Transect 2</a:t>
            </a:r>
          </a:p>
        </c:rich>
      </c:tx>
      <c:layout>
        <c:manualLayout>
          <c:xMode val="edge"/>
          <c:yMode val="edge"/>
          <c:x val="0.152473"/>
          <c:y val="0"/>
          <c:w val="0.69505399999999995"/>
          <c:h val="0.10495599999999999"/>
        </c:manualLayout>
      </c:layout>
      <c:overlay val="1"/>
      <c:spPr>
        <a:noFill/>
        <a:effectLst/>
      </c:spPr>
    </c:title>
    <c:autoTitleDeleted val="0"/>
    <c:plotArea>
      <c:layout>
        <c:manualLayout>
          <c:layoutTarget val="inner"/>
          <c:xMode val="edge"/>
          <c:yMode val="edge"/>
          <c:x val="7.8572000000000003E-2"/>
          <c:y val="0.10495599999999999"/>
          <c:w val="0.91642800000000002"/>
          <c:h val="0.78508100000000003"/>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2'!$B$1:$L$1</c:f>
              <c:numCache>
                <c:formatCode>m/d/yy</c:formatCode>
                <c:ptCount val="11"/>
                <c:pt idx="0">
                  <c:v>44001</c:v>
                </c:pt>
                <c:pt idx="1">
                  <c:v>44008</c:v>
                </c:pt>
                <c:pt idx="2">
                  <c:v>44015</c:v>
                </c:pt>
                <c:pt idx="3">
                  <c:v>44022</c:v>
                </c:pt>
                <c:pt idx="4">
                  <c:v>44029</c:v>
                </c:pt>
                <c:pt idx="5">
                  <c:v>44035</c:v>
                </c:pt>
                <c:pt idx="6">
                  <c:v>44041</c:v>
                </c:pt>
                <c:pt idx="7">
                  <c:v>44050</c:v>
                </c:pt>
                <c:pt idx="8">
                  <c:v>44060</c:v>
                </c:pt>
                <c:pt idx="9">
                  <c:v>44067</c:v>
                </c:pt>
                <c:pt idx="10">
                  <c:v>44074</c:v>
                </c:pt>
              </c:numCache>
            </c:numRef>
          </c:cat>
          <c:val>
            <c:numRef>
              <c:f>'2020 Transect 2'!$B$24:$L$24</c:f>
              <c:numCache>
                <c:formatCode>General</c:formatCode>
                <c:ptCount val="11"/>
                <c:pt idx="0">
                  <c:v>3</c:v>
                </c:pt>
                <c:pt idx="1">
                  <c:v>5</c:v>
                </c:pt>
                <c:pt idx="2">
                  <c:v>8</c:v>
                </c:pt>
                <c:pt idx="3">
                  <c:v>11</c:v>
                </c:pt>
                <c:pt idx="4">
                  <c:v>10</c:v>
                </c:pt>
                <c:pt idx="5">
                  <c:v>10</c:v>
                </c:pt>
                <c:pt idx="6">
                  <c:v>9</c:v>
                </c:pt>
                <c:pt idx="7">
                  <c:v>5</c:v>
                </c:pt>
                <c:pt idx="8">
                  <c:v>5</c:v>
                </c:pt>
                <c:pt idx="9">
                  <c:v>4</c:v>
                </c:pt>
              </c:numCache>
            </c:numRef>
          </c:val>
          <c:extLst>
            <c:ext xmlns:c16="http://schemas.microsoft.com/office/drawing/2014/chart" uri="{C3380CC4-5D6E-409C-BE32-E72D297353CC}">
              <c16:uniqueId val="{00000000-161E-3A40-9B65-5BFF55B519EF}"/>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Species Observed</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2.75"/>
        <c:minorUnit val="1.37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Total Plants Blooming by Week-- Transect 3</a:t>
            </a:r>
          </a:p>
        </c:rich>
      </c:tx>
      <c:layout>
        <c:manualLayout>
          <c:xMode val="edge"/>
          <c:yMode val="edge"/>
          <c:x val="0.17307"/>
          <c:y val="0"/>
          <c:w val="0.65385899999999997"/>
          <c:h val="0.11"/>
        </c:manualLayout>
      </c:layout>
      <c:overlay val="1"/>
      <c:spPr>
        <a:noFill/>
        <a:effectLst/>
      </c:spPr>
    </c:title>
    <c:autoTitleDeleted val="0"/>
    <c:plotArea>
      <c:layout>
        <c:manualLayout>
          <c:layoutTarget val="inner"/>
          <c:xMode val="edge"/>
          <c:yMode val="edge"/>
          <c:x val="7.3366899999999999E-2"/>
          <c:y val="0.11"/>
          <c:w val="0.92163300000000004"/>
          <c:h val="0.77535500000000002"/>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3'!$B$1:$L$1</c:f>
              <c:numCache>
                <c:formatCode>m/d/yy</c:formatCode>
                <c:ptCount val="11"/>
                <c:pt idx="0">
                  <c:v>44001</c:v>
                </c:pt>
                <c:pt idx="1">
                  <c:v>44008</c:v>
                </c:pt>
                <c:pt idx="2">
                  <c:v>44015</c:v>
                </c:pt>
                <c:pt idx="3">
                  <c:v>44022</c:v>
                </c:pt>
                <c:pt idx="4">
                  <c:v>44029</c:v>
                </c:pt>
                <c:pt idx="5">
                  <c:v>44035</c:v>
                </c:pt>
                <c:pt idx="6">
                  <c:v>44041</c:v>
                </c:pt>
                <c:pt idx="7">
                  <c:v>44050</c:v>
                </c:pt>
                <c:pt idx="8">
                  <c:v>44060</c:v>
                </c:pt>
                <c:pt idx="9">
                  <c:v>44067</c:v>
                </c:pt>
                <c:pt idx="10">
                  <c:v>44074</c:v>
                </c:pt>
              </c:numCache>
            </c:numRef>
          </c:cat>
          <c:val>
            <c:numRef>
              <c:f>'2020 Transect 3'!$B$24:$L$24</c:f>
              <c:numCache>
                <c:formatCode>General</c:formatCode>
                <c:ptCount val="11"/>
                <c:pt idx="0">
                  <c:v>300</c:v>
                </c:pt>
                <c:pt idx="1">
                  <c:v>345</c:v>
                </c:pt>
                <c:pt idx="2">
                  <c:v>168</c:v>
                </c:pt>
                <c:pt idx="3">
                  <c:v>115</c:v>
                </c:pt>
                <c:pt idx="4">
                  <c:v>127</c:v>
                </c:pt>
                <c:pt idx="5">
                  <c:v>173</c:v>
                </c:pt>
                <c:pt idx="6">
                  <c:v>103</c:v>
                </c:pt>
                <c:pt idx="7">
                  <c:v>47</c:v>
                </c:pt>
                <c:pt idx="8">
                  <c:v>17</c:v>
                </c:pt>
                <c:pt idx="9">
                  <c:v>5</c:v>
                </c:pt>
                <c:pt idx="10">
                  <c:v>0</c:v>
                </c:pt>
              </c:numCache>
            </c:numRef>
          </c:val>
          <c:extLst>
            <c:ext xmlns:c16="http://schemas.microsoft.com/office/drawing/2014/chart" uri="{C3380CC4-5D6E-409C-BE32-E72D297353CC}">
              <c16:uniqueId val="{00000000-58BF-7B49-A0A2-BF83185CE7A2}"/>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Blooming Plants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100"/>
        <c:minorUnit val="50"/>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Sum of Blooming plants observed in summer 2020 (Transect 3)</a:t>
            </a:r>
          </a:p>
        </c:rich>
      </c:tx>
      <c:layout>
        <c:manualLayout>
          <c:xMode val="edge"/>
          <c:yMode val="edge"/>
          <c:x val="5.9930900000000002E-2"/>
          <c:y val="0"/>
          <c:w val="0.88013799999999998"/>
          <c:h val="8.83718E-2"/>
        </c:manualLayout>
      </c:layout>
      <c:overlay val="1"/>
      <c:spPr>
        <a:noFill/>
        <a:effectLst/>
      </c:spPr>
    </c:title>
    <c:autoTitleDeleted val="0"/>
    <c:plotArea>
      <c:layout>
        <c:manualLayout>
          <c:layoutTarget val="inner"/>
          <c:xMode val="edge"/>
          <c:yMode val="edge"/>
          <c:x val="6.9447599999999998E-2"/>
          <c:y val="8.83718E-2"/>
          <c:w val="0.89616099999999999"/>
          <c:h val="0.81706699999999999"/>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dLbls>
            <c:spPr>
              <a:noFill/>
              <a:ln>
                <a:noFill/>
              </a:ln>
              <a:effectLst/>
            </c:spPr>
            <c:txPr>
              <a:bodyPr/>
              <a:lstStyle/>
              <a:p>
                <a:pPr>
                  <a:defRPr sz="900" b="0" i="0" u="none" strike="noStrike">
                    <a:solidFill>
                      <a:srgbClr val="404040"/>
                    </a:solidFill>
                    <a:latin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 Transect 3'!$A$2:$A$22</c:f>
              <c:strCache>
                <c:ptCount val="21"/>
                <c:pt idx="0">
                  <c:v>Anemone narcissiflora</c:v>
                </c:pt>
                <c:pt idx="1">
                  <c:v>Bistorta bistortoides</c:v>
                </c:pt>
                <c:pt idx="2">
                  <c:v>Bistorta vivipara</c:v>
                </c:pt>
                <c:pt idx="3">
                  <c:v>Caltha leptosepala</c:v>
                </c:pt>
                <c:pt idx="4">
                  <c:v>Conioselinum scopulorum</c:v>
                </c:pt>
                <c:pt idx="5">
                  <c:v>Erigeron peregrinus</c:v>
                </c:pt>
                <c:pt idx="6">
                  <c:v>Erigeron simplex</c:v>
                </c:pt>
                <c:pt idx="7">
                  <c:v>Gentiana algida</c:v>
                </c:pt>
                <c:pt idx="8">
                  <c:v>Gentiana calysosa</c:v>
                </c:pt>
                <c:pt idx="9">
                  <c:v>Gentiana parryi</c:v>
                </c:pt>
                <c:pt idx="10">
                  <c:v>Gentianopsis thermalis</c:v>
                </c:pt>
                <c:pt idx="11">
                  <c:v>Kalmia microphylla </c:v>
                </c:pt>
                <c:pt idx="12">
                  <c:v>Oreoxis alpina </c:v>
                </c:pt>
                <c:pt idx="13">
                  <c:v>Packera/Senecio dimorphophyllus</c:v>
                </c:pt>
                <c:pt idx="14">
                  <c:v>Pedicularis groenlandica</c:v>
                </c:pt>
                <c:pt idx="15">
                  <c:v>Potentilla diversifolia</c:v>
                </c:pt>
                <c:pt idx="16">
                  <c:v>Rhodiola rhodanthum</c:v>
                </c:pt>
                <c:pt idx="17">
                  <c:v>Swertia perennis</c:v>
                </c:pt>
                <c:pt idx="18">
                  <c:v>Trollius albiflorus</c:v>
                </c:pt>
                <c:pt idx="19">
                  <c:v>Veronica wormskjoldii</c:v>
                </c:pt>
                <c:pt idx="20">
                  <c:v>Viola labradorica</c:v>
                </c:pt>
              </c:strCache>
            </c:strRef>
          </c:cat>
          <c:val>
            <c:numRef>
              <c:f>'2020 Transect 3'!$M$2:$M$22</c:f>
              <c:numCache>
                <c:formatCode>General</c:formatCode>
                <c:ptCount val="21"/>
                <c:pt idx="0">
                  <c:v>86</c:v>
                </c:pt>
                <c:pt idx="1">
                  <c:v>9</c:v>
                </c:pt>
                <c:pt idx="2">
                  <c:v>7</c:v>
                </c:pt>
                <c:pt idx="3">
                  <c:v>85</c:v>
                </c:pt>
                <c:pt idx="4">
                  <c:v>99</c:v>
                </c:pt>
                <c:pt idx="5">
                  <c:v>203</c:v>
                </c:pt>
                <c:pt idx="6">
                  <c:v>1</c:v>
                </c:pt>
                <c:pt idx="7">
                  <c:v>1</c:v>
                </c:pt>
                <c:pt idx="8">
                  <c:v>3</c:v>
                </c:pt>
                <c:pt idx="9">
                  <c:v>6</c:v>
                </c:pt>
                <c:pt idx="10">
                  <c:v>15</c:v>
                </c:pt>
                <c:pt idx="11">
                  <c:v>36</c:v>
                </c:pt>
                <c:pt idx="12">
                  <c:v>554</c:v>
                </c:pt>
                <c:pt idx="13">
                  <c:v>6</c:v>
                </c:pt>
                <c:pt idx="14">
                  <c:v>3</c:v>
                </c:pt>
                <c:pt idx="15">
                  <c:v>194</c:v>
                </c:pt>
                <c:pt idx="16">
                  <c:v>18</c:v>
                </c:pt>
                <c:pt idx="17">
                  <c:v>8</c:v>
                </c:pt>
                <c:pt idx="18">
                  <c:v>20</c:v>
                </c:pt>
                <c:pt idx="19">
                  <c:v>26</c:v>
                </c:pt>
                <c:pt idx="20">
                  <c:v>20</c:v>
                </c:pt>
              </c:numCache>
            </c:numRef>
          </c:val>
          <c:extLst>
            <c:ext xmlns:c16="http://schemas.microsoft.com/office/drawing/2014/chart" uri="{C3380CC4-5D6E-409C-BE32-E72D297353CC}">
              <c16:uniqueId val="{00000000-9BE9-6642-9E29-C6B91D3D631A}"/>
            </c:ext>
          </c:extLst>
        </c:ser>
        <c:dLbls>
          <c:showLegendKey val="0"/>
          <c:showVal val="0"/>
          <c:showCatName val="0"/>
          <c:showSerName val="0"/>
          <c:showPercent val="0"/>
          <c:showBubbleSize val="0"/>
        </c:dLbls>
        <c:gapWidth val="164"/>
        <c:overlap val="-22"/>
        <c:axId val="2094734552"/>
        <c:axId val="2094734553"/>
      </c:barChart>
      <c:cat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Species Name</a:t>
                </a:r>
              </a:p>
            </c:rich>
          </c:tx>
          <c:overlay val="1"/>
        </c:title>
        <c:numFmt formatCode="General"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Algn val="ctr"/>
        <c:lblOffset val="100"/>
        <c:noMultiLvlLbl val="1"/>
      </c:cat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Number of Blooms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150"/>
        <c:minorUnit val="7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808080"/>
                </a:solidFill>
                <a:latin typeface="Helvetica Neue"/>
              </a:defRPr>
            </a:pPr>
            <a:r>
              <a:rPr lang="en-US" sz="1800" b="1" i="0" u="none" strike="noStrike">
                <a:solidFill>
                  <a:srgbClr val="808080"/>
                </a:solidFill>
                <a:latin typeface="Helvetica Neue"/>
              </a:rPr>
              <a:t>Total Species Blooming Each Week -- Transect 3</a:t>
            </a:r>
          </a:p>
        </c:rich>
      </c:tx>
      <c:layout>
        <c:manualLayout>
          <c:xMode val="edge"/>
          <c:yMode val="edge"/>
          <c:x val="0.127856"/>
          <c:y val="0"/>
          <c:w val="0.74428700000000003"/>
          <c:h val="0.109074"/>
        </c:manualLayout>
      </c:layout>
      <c:overlay val="1"/>
      <c:spPr>
        <a:noFill/>
        <a:effectLst/>
      </c:spPr>
    </c:title>
    <c:autoTitleDeleted val="0"/>
    <c:plotArea>
      <c:layout>
        <c:manualLayout>
          <c:layoutTarget val="inner"/>
          <c:xMode val="edge"/>
          <c:yMode val="edge"/>
          <c:x val="6.6278400000000001E-2"/>
          <c:y val="0.109074"/>
          <c:w val="0.92872200000000005"/>
          <c:h val="0.77714000000000005"/>
        </c:manualLayout>
      </c:layout>
      <c:barChart>
        <c:barDir val="col"/>
        <c:grouping val="clustered"/>
        <c:varyColors val="0"/>
        <c:ser>
          <c:idx val="0"/>
          <c:order val="0"/>
          <c:tx>
            <c:v>Series1</c:v>
          </c:tx>
          <c:spPr>
            <a:blipFill rotWithShape="1">
              <a:blip xmlns:r="http://schemas.openxmlformats.org/officeDocument/2006/relationships" r:embed="rId1"/>
              <a:srcRect/>
              <a:tile tx="0" ty="0" sx="100000" sy="100000" flip="none" algn="tl"/>
            </a:blipFill>
            <a:ln w="12700" cap="flat">
              <a:noFill/>
              <a:miter lim="400000"/>
            </a:ln>
            <a:effectLst/>
          </c:spPr>
          <c:invertIfNegative val="0"/>
          <c:cat>
            <c:numRef>
              <c:f>'2020 Transect 3'!$B$1:$L$1</c:f>
              <c:numCache>
                <c:formatCode>m/d/yy</c:formatCode>
                <c:ptCount val="11"/>
                <c:pt idx="0">
                  <c:v>44001</c:v>
                </c:pt>
                <c:pt idx="1">
                  <c:v>44008</c:v>
                </c:pt>
                <c:pt idx="2">
                  <c:v>44015</c:v>
                </c:pt>
                <c:pt idx="3">
                  <c:v>44022</c:v>
                </c:pt>
                <c:pt idx="4">
                  <c:v>44029</c:v>
                </c:pt>
                <c:pt idx="5">
                  <c:v>44035</c:v>
                </c:pt>
                <c:pt idx="6">
                  <c:v>44041</c:v>
                </c:pt>
                <c:pt idx="7">
                  <c:v>44050</c:v>
                </c:pt>
                <c:pt idx="8">
                  <c:v>44060</c:v>
                </c:pt>
                <c:pt idx="9">
                  <c:v>44067</c:v>
                </c:pt>
                <c:pt idx="10">
                  <c:v>44074</c:v>
                </c:pt>
              </c:numCache>
            </c:numRef>
          </c:cat>
          <c:val>
            <c:numRef>
              <c:f>'2020 Transect 3'!$B$25:$L$25</c:f>
              <c:numCache>
                <c:formatCode>General</c:formatCode>
                <c:ptCount val="11"/>
                <c:pt idx="0">
                  <c:v>6</c:v>
                </c:pt>
                <c:pt idx="1">
                  <c:v>8</c:v>
                </c:pt>
                <c:pt idx="2">
                  <c:v>8</c:v>
                </c:pt>
                <c:pt idx="3">
                  <c:v>11</c:v>
                </c:pt>
                <c:pt idx="4">
                  <c:v>12</c:v>
                </c:pt>
                <c:pt idx="5">
                  <c:v>11</c:v>
                </c:pt>
                <c:pt idx="6">
                  <c:v>11</c:v>
                </c:pt>
                <c:pt idx="7">
                  <c:v>8</c:v>
                </c:pt>
                <c:pt idx="8">
                  <c:v>7</c:v>
                </c:pt>
                <c:pt idx="9">
                  <c:v>3</c:v>
                </c:pt>
              </c:numCache>
            </c:numRef>
          </c:val>
          <c:extLst>
            <c:ext xmlns:c16="http://schemas.microsoft.com/office/drawing/2014/chart" uri="{C3380CC4-5D6E-409C-BE32-E72D297353CC}">
              <c16:uniqueId val="{00000000-70B3-A843-B119-FE936FAE49F5}"/>
            </c:ext>
          </c:extLst>
        </c:ser>
        <c:dLbls>
          <c:showLegendKey val="0"/>
          <c:showVal val="0"/>
          <c:showCatName val="0"/>
          <c:showSerName val="0"/>
          <c:showPercent val="0"/>
          <c:showBubbleSize val="0"/>
        </c:dLbls>
        <c:gapWidth val="164"/>
        <c:overlap val="-22"/>
        <c:axId val="2094734552"/>
        <c:axId val="2094734553"/>
      </c:barChart>
      <c:dateAx>
        <c:axId val="2094734552"/>
        <c:scaling>
          <c:orientation val="minMax"/>
        </c:scaling>
        <c:delete val="0"/>
        <c:axPos val="b"/>
        <c:title>
          <c:tx>
            <c:rich>
              <a:bodyPr rot="0"/>
              <a:lstStyle/>
              <a:p>
                <a:pPr>
                  <a:defRPr sz="900" b="1" i="0" u="none" strike="noStrike">
                    <a:solidFill>
                      <a:srgbClr val="595959"/>
                    </a:solidFill>
                    <a:latin typeface="Helvetica Neue"/>
                  </a:defRPr>
                </a:pPr>
                <a:r>
                  <a:rPr lang="en-US" sz="900" b="1" i="0" u="none" strike="noStrike">
                    <a:solidFill>
                      <a:srgbClr val="595959"/>
                    </a:solidFill>
                    <a:latin typeface="Helvetica Neue"/>
                  </a:rPr>
                  <a:t>Date</a:t>
                </a:r>
              </a:p>
            </c:rich>
          </c:tx>
          <c:overlay val="1"/>
        </c:title>
        <c:numFmt formatCode="m/d/yy" sourceLinked="1"/>
        <c:majorTickMark val="none"/>
        <c:minorTickMark val="none"/>
        <c:tickLblPos val="low"/>
        <c:spPr>
          <a:ln w="19050" cap="flat">
            <a:solidFill>
              <a:srgbClr val="BFBFBF"/>
            </a:solidFill>
            <a:prstDash val="solid"/>
            <a:round/>
          </a:ln>
        </c:spPr>
        <c:txPr>
          <a:bodyPr rot="0"/>
          <a:lstStyle/>
          <a:p>
            <a:pPr>
              <a:defRPr sz="900" b="0" i="0" u="none" strike="noStrike">
                <a:solidFill>
                  <a:srgbClr val="595959"/>
                </a:solidFill>
                <a:latin typeface="Helvetica Neue"/>
              </a:defRPr>
            </a:pPr>
            <a:endParaRPr lang="en-US"/>
          </a:p>
        </c:txPr>
        <c:crossAx val="2094734553"/>
        <c:crosses val="autoZero"/>
        <c:auto val="1"/>
        <c:lblOffset val="100"/>
        <c:baseTimeUnit val="days"/>
      </c:dateAx>
      <c:valAx>
        <c:axId val="2094734553"/>
        <c:scaling>
          <c:orientation val="minMax"/>
        </c:scaling>
        <c:delete val="0"/>
        <c:axPos val="l"/>
        <c:title>
          <c:tx>
            <c:rich>
              <a:bodyPr rot="-5400000"/>
              <a:lstStyle/>
              <a:p>
                <a:pPr>
                  <a:defRPr sz="900" b="1" i="0" u="none" strike="noStrike">
                    <a:solidFill>
                      <a:srgbClr val="595959"/>
                    </a:solidFill>
                    <a:latin typeface="Helvetica Neue"/>
                  </a:defRPr>
                </a:pPr>
                <a:r>
                  <a:rPr lang="en-US" sz="900" b="1" i="0" u="none" strike="noStrike">
                    <a:solidFill>
                      <a:srgbClr val="595959"/>
                    </a:solidFill>
                    <a:latin typeface="Helvetica Neue"/>
                  </a:rPr>
                  <a:t>Number of Species</a:t>
                </a:r>
              </a:p>
            </c:rich>
          </c:tx>
          <c:overlay val="1"/>
        </c:title>
        <c:numFmt formatCode="General" sourceLinked="1"/>
        <c:majorTickMark val="none"/>
        <c:minorTickMark val="none"/>
        <c:tickLblPos val="nextTo"/>
        <c:spPr>
          <a:ln w="19050" cap="flat">
            <a:noFill/>
            <a:prstDash val="solid"/>
            <a:round/>
          </a:ln>
        </c:spPr>
        <c:txPr>
          <a:bodyPr rot="0"/>
          <a:lstStyle/>
          <a:p>
            <a:pPr>
              <a:defRPr sz="900" b="0" i="0" u="none" strike="noStrike">
                <a:solidFill>
                  <a:srgbClr val="595959"/>
                </a:solidFill>
                <a:latin typeface="Helvetica Neue"/>
              </a:defRPr>
            </a:pPr>
            <a:endParaRPr lang="en-US"/>
          </a:p>
        </c:txPr>
        <c:crossAx val="2094734552"/>
        <c:crosses val="autoZero"/>
        <c:crossBetween val="between"/>
        <c:majorUnit val="3"/>
        <c:minorUnit val="1.5"/>
      </c:valAx>
      <c:spPr>
        <a:noFill/>
        <a:ln w="12700" cap="flat">
          <a:noFill/>
          <a:miter lim="400000"/>
        </a:ln>
        <a:effectLst/>
      </c:spPr>
    </c:plotArea>
    <c:plotVisOnly val="1"/>
    <c:dispBlanksAs val="gap"/>
    <c:showDLblsOverMax val="1"/>
  </c:chart>
  <c:spPr>
    <a:solidFill>
      <a:srgbClr val="FFFFFF"/>
    </a:solidFill>
    <a:ln w="12700" cap="flat">
      <a:solidFill>
        <a:srgbClr val="D9D9D9"/>
      </a:solidFill>
      <a:prstDash val="solid"/>
      <a:round/>
    </a:ln>
    <a:effectLst/>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17</xdr:col>
      <xdr:colOff>738338</xdr:colOff>
      <xdr:row>26</xdr:row>
      <xdr:rowOff>117206</xdr:rowOff>
    </xdr:from>
    <xdr:to>
      <xdr:col>26</xdr:col>
      <xdr:colOff>569627</xdr:colOff>
      <xdr:row>43</xdr:row>
      <xdr:rowOff>63971</xdr:rowOff>
    </xdr:to>
    <xdr:graphicFrame macro="">
      <xdr:nvGraphicFramePr>
        <xdr:cNvPr id="2" name="Chart 4">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348541</xdr:colOff>
      <xdr:row>26</xdr:row>
      <xdr:rowOff>143812</xdr:rowOff>
    </xdr:from>
    <xdr:to>
      <xdr:col>8</xdr:col>
      <xdr:colOff>373246</xdr:colOff>
      <xdr:row>47</xdr:row>
      <xdr:rowOff>162493</xdr:rowOff>
    </xdr:to>
    <xdr:graphicFrame macro="">
      <xdr:nvGraphicFramePr>
        <xdr:cNvPr id="3" name="Chart 5">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393558</xdr:colOff>
      <xdr:row>26</xdr:row>
      <xdr:rowOff>132512</xdr:rowOff>
    </xdr:from>
    <xdr:to>
      <xdr:col>17</xdr:col>
      <xdr:colOff>95783</xdr:colOff>
      <xdr:row>43</xdr:row>
      <xdr:rowOff>89205</xdr:rowOff>
    </xdr:to>
    <xdr:graphicFrame macro="">
      <xdr:nvGraphicFramePr>
        <xdr:cNvPr id="4" name="Chart 6">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128412</xdr:colOff>
      <xdr:row>28</xdr:row>
      <xdr:rowOff>113402</xdr:rowOff>
    </xdr:from>
    <xdr:to>
      <xdr:col>23</xdr:col>
      <xdr:colOff>504340</xdr:colOff>
      <xdr:row>48</xdr:row>
      <xdr:rowOff>24658</xdr:rowOff>
    </xdr:to>
    <xdr:graphicFrame macro="">
      <xdr:nvGraphicFramePr>
        <xdr:cNvPr id="6" name="Chart 3">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202101</xdr:colOff>
      <xdr:row>27</xdr:row>
      <xdr:rowOff>56679</xdr:rowOff>
    </xdr:from>
    <xdr:to>
      <xdr:col>6</xdr:col>
      <xdr:colOff>619240</xdr:colOff>
      <xdr:row>47</xdr:row>
      <xdr:rowOff>146638</xdr:rowOff>
    </xdr:to>
    <xdr:graphicFrame macro="">
      <xdr:nvGraphicFramePr>
        <xdr:cNvPr id="7" name="Chart 4">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428194</xdr:colOff>
      <xdr:row>28</xdr:row>
      <xdr:rowOff>94378</xdr:rowOff>
    </xdr:from>
    <xdr:to>
      <xdr:col>14</xdr:col>
      <xdr:colOff>1902167</xdr:colOff>
      <xdr:row>48</xdr:row>
      <xdr:rowOff>50795</xdr:rowOff>
    </xdr:to>
    <xdr:graphicFrame macro="">
      <xdr:nvGraphicFramePr>
        <xdr:cNvPr id="8" name="Chart 5">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141111</xdr:colOff>
      <xdr:row>27</xdr:row>
      <xdr:rowOff>53125</xdr:rowOff>
    </xdr:from>
    <xdr:to>
      <xdr:col>27</xdr:col>
      <xdr:colOff>45516</xdr:colOff>
      <xdr:row>46</xdr:row>
      <xdr:rowOff>28410</xdr:rowOff>
    </xdr:to>
    <xdr:graphicFrame macro="">
      <xdr:nvGraphicFramePr>
        <xdr:cNvPr id="10" name="Chart 3">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672057</xdr:colOff>
      <xdr:row>27</xdr:row>
      <xdr:rowOff>9518</xdr:rowOff>
    </xdr:from>
    <xdr:to>
      <xdr:col>8</xdr:col>
      <xdr:colOff>355360</xdr:colOff>
      <xdr:row>50</xdr:row>
      <xdr:rowOff>110841</xdr:rowOff>
    </xdr:to>
    <xdr:graphicFrame macro="">
      <xdr:nvGraphicFramePr>
        <xdr:cNvPr id="11" name="Chart 4">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639975</xdr:colOff>
      <xdr:row>27</xdr:row>
      <xdr:rowOff>36254</xdr:rowOff>
    </xdr:from>
    <xdr:to>
      <xdr:col>17</xdr:col>
      <xdr:colOff>369897</xdr:colOff>
      <xdr:row>46</xdr:row>
      <xdr:rowOff>44090</xdr:rowOff>
    </xdr:to>
    <xdr:graphicFrame macro="">
      <xdr:nvGraphicFramePr>
        <xdr:cNvPr id="12" name="Chart 5">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357010</xdr:colOff>
      <xdr:row>27</xdr:row>
      <xdr:rowOff>70791</xdr:rowOff>
    </xdr:from>
    <xdr:to>
      <xdr:col>7</xdr:col>
      <xdr:colOff>540862</xdr:colOff>
      <xdr:row>51</xdr:row>
      <xdr:rowOff>72976</xdr:rowOff>
    </xdr:to>
    <xdr:graphicFrame macro="">
      <xdr:nvGraphicFramePr>
        <xdr:cNvPr id="14" name="Chart 3">
          <a:extLst>
            <a:ext uri="{FF2B5EF4-FFF2-40B4-BE49-F238E27FC236}">
              <a16:creationId xmlns:a16="http://schemas.microsoft.com/office/drawing/2014/main" id="{00000000-0008-0000-0A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128673</xdr:colOff>
      <xdr:row>28</xdr:row>
      <xdr:rowOff>167684</xdr:rowOff>
    </xdr:from>
    <xdr:to>
      <xdr:col>25</xdr:col>
      <xdr:colOff>512452</xdr:colOff>
      <xdr:row>46</xdr:row>
      <xdr:rowOff>124960</xdr:rowOff>
    </xdr:to>
    <xdr:graphicFrame macro="">
      <xdr:nvGraphicFramePr>
        <xdr:cNvPr id="15" name="Chart 4">
          <a:extLst>
            <a:ext uri="{FF2B5EF4-FFF2-40B4-BE49-F238E27FC236}">
              <a16:creationId xmlns:a16="http://schemas.microsoft.com/office/drawing/2014/main" id="{00000000-0008-0000-0A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6924</xdr:colOff>
      <xdr:row>28</xdr:row>
      <xdr:rowOff>151936</xdr:rowOff>
    </xdr:from>
    <xdr:to>
      <xdr:col>16</xdr:col>
      <xdr:colOff>298472</xdr:colOff>
      <xdr:row>46</xdr:row>
      <xdr:rowOff>122224</xdr:rowOff>
    </xdr:to>
    <xdr:graphicFrame macro="">
      <xdr:nvGraphicFramePr>
        <xdr:cNvPr id="16" name="Chart 5">
          <a:extLst>
            <a:ext uri="{FF2B5EF4-FFF2-40B4-BE49-F238E27FC236}">
              <a16:creationId xmlns:a16="http://schemas.microsoft.com/office/drawing/2014/main" id="{00000000-0008-0000-0A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31</xdr:col>
      <xdr:colOff>389467</xdr:colOff>
      <xdr:row>0</xdr:row>
      <xdr:rowOff>33866</xdr:rowOff>
    </xdr:from>
    <xdr:to>
      <xdr:col>37</xdr:col>
      <xdr:colOff>219986</xdr:colOff>
      <xdr:row>14</xdr:row>
      <xdr:rowOff>66451</xdr:rowOff>
    </xdr:to>
    <xdr:graphicFrame macro="">
      <xdr:nvGraphicFramePr>
        <xdr:cNvPr id="9" name="Chart 8">
          <a:extLst>
            <a:ext uri="{FF2B5EF4-FFF2-40B4-BE49-F238E27FC236}">
              <a16:creationId xmlns:a16="http://schemas.microsoft.com/office/drawing/2014/main" id="{57840CC6-1240-CA93-ED1C-DC8DCC3ABA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491067</xdr:colOff>
      <xdr:row>0</xdr:row>
      <xdr:rowOff>0</xdr:rowOff>
    </xdr:from>
    <xdr:to>
      <xdr:col>19</xdr:col>
      <xdr:colOff>310446</xdr:colOff>
      <xdr:row>14</xdr:row>
      <xdr:rowOff>33867</xdr:rowOff>
    </xdr:to>
    <xdr:graphicFrame macro="">
      <xdr:nvGraphicFramePr>
        <xdr:cNvPr id="11" name="Chart 10">
          <a:extLst>
            <a:ext uri="{FF2B5EF4-FFF2-40B4-BE49-F238E27FC236}">
              <a16:creationId xmlns:a16="http://schemas.microsoft.com/office/drawing/2014/main" id="{4FDE2F67-69E9-C059-13C8-B58084F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541866</xdr:colOff>
      <xdr:row>0</xdr:row>
      <xdr:rowOff>1</xdr:rowOff>
    </xdr:from>
    <xdr:to>
      <xdr:col>25</xdr:col>
      <xdr:colOff>287867</xdr:colOff>
      <xdr:row>13</xdr:row>
      <xdr:rowOff>193041</xdr:rowOff>
    </xdr:to>
    <xdr:graphicFrame macro="">
      <xdr:nvGraphicFramePr>
        <xdr:cNvPr id="12" name="Chart 11">
          <a:extLst>
            <a:ext uri="{FF2B5EF4-FFF2-40B4-BE49-F238E27FC236}">
              <a16:creationId xmlns:a16="http://schemas.microsoft.com/office/drawing/2014/main" id="{6468B4B0-3212-EA76-204E-C1AF8675DC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414868</xdr:colOff>
      <xdr:row>0</xdr:row>
      <xdr:rowOff>16934</xdr:rowOff>
    </xdr:from>
    <xdr:to>
      <xdr:col>31</xdr:col>
      <xdr:colOff>254000</xdr:colOff>
      <xdr:row>14</xdr:row>
      <xdr:rowOff>62653</xdr:rowOff>
    </xdr:to>
    <xdr:graphicFrame macro="">
      <xdr:nvGraphicFramePr>
        <xdr:cNvPr id="13" name="Chart 12">
          <a:extLst>
            <a:ext uri="{FF2B5EF4-FFF2-40B4-BE49-F238E27FC236}">
              <a16:creationId xmlns:a16="http://schemas.microsoft.com/office/drawing/2014/main" id="{B26056E0-9FA1-02F4-84C5-6D1E94B34F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414867</xdr:colOff>
      <xdr:row>15</xdr:row>
      <xdr:rowOff>127000</xdr:rowOff>
    </xdr:from>
    <xdr:to>
      <xdr:col>21</xdr:col>
      <xdr:colOff>8467</xdr:colOff>
      <xdr:row>28</xdr:row>
      <xdr:rowOff>194733</xdr:rowOff>
    </xdr:to>
    <xdr:graphicFrame macro="">
      <xdr:nvGraphicFramePr>
        <xdr:cNvPr id="16" name="Chart 15">
          <a:extLst>
            <a:ext uri="{FF2B5EF4-FFF2-40B4-BE49-F238E27FC236}">
              <a16:creationId xmlns:a16="http://schemas.microsoft.com/office/drawing/2014/main" id="{2CFE5684-FD82-9963-EB1F-A36AB560D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59267</xdr:colOff>
      <xdr:row>15</xdr:row>
      <xdr:rowOff>110067</xdr:rowOff>
    </xdr:from>
    <xdr:to>
      <xdr:col>26</xdr:col>
      <xdr:colOff>482601</xdr:colOff>
      <xdr:row>28</xdr:row>
      <xdr:rowOff>177800</xdr:rowOff>
    </xdr:to>
    <xdr:graphicFrame macro="">
      <xdr:nvGraphicFramePr>
        <xdr:cNvPr id="17" name="Chart 16">
          <a:extLst>
            <a:ext uri="{FF2B5EF4-FFF2-40B4-BE49-F238E27FC236}">
              <a16:creationId xmlns:a16="http://schemas.microsoft.com/office/drawing/2014/main" id="{7428D1A6-7B45-F7C1-6501-1BA74B6549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719667</xdr:colOff>
      <xdr:row>15</xdr:row>
      <xdr:rowOff>110066</xdr:rowOff>
    </xdr:from>
    <xdr:to>
      <xdr:col>32</xdr:col>
      <xdr:colOff>355601</xdr:colOff>
      <xdr:row>29</xdr:row>
      <xdr:rowOff>16933</xdr:rowOff>
    </xdr:to>
    <xdr:graphicFrame macro="">
      <xdr:nvGraphicFramePr>
        <xdr:cNvPr id="18" name="Chart 17">
          <a:extLst>
            <a:ext uri="{FF2B5EF4-FFF2-40B4-BE49-F238E27FC236}">
              <a16:creationId xmlns:a16="http://schemas.microsoft.com/office/drawing/2014/main" id="{2B051861-9E7C-3852-2D33-331C1D61E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32</xdr:col>
      <xdr:colOff>499534</xdr:colOff>
      <xdr:row>15</xdr:row>
      <xdr:rowOff>110067</xdr:rowOff>
    </xdr:from>
    <xdr:to>
      <xdr:col>38</xdr:col>
      <xdr:colOff>93134</xdr:colOff>
      <xdr:row>28</xdr:row>
      <xdr:rowOff>177800</xdr:rowOff>
    </xdr:to>
    <xdr:graphicFrame macro="">
      <xdr:nvGraphicFramePr>
        <xdr:cNvPr id="19" name="Chart 18">
          <a:extLst>
            <a:ext uri="{FF2B5EF4-FFF2-40B4-BE49-F238E27FC236}">
              <a16:creationId xmlns:a16="http://schemas.microsoft.com/office/drawing/2014/main" id="{227F9ED5-DFD9-42F7-0296-2C5BE6330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720116</xdr:colOff>
      <xdr:row>29</xdr:row>
      <xdr:rowOff>134837</xdr:rowOff>
    </xdr:from>
    <xdr:to>
      <xdr:col>22</xdr:col>
      <xdr:colOff>36478</xdr:colOff>
      <xdr:row>43</xdr:row>
      <xdr:rowOff>13782</xdr:rowOff>
    </xdr:to>
    <xdr:graphicFrame macro="">
      <xdr:nvGraphicFramePr>
        <xdr:cNvPr id="33" name="Chart 32">
          <a:extLst>
            <a:ext uri="{FF2B5EF4-FFF2-40B4-BE49-F238E27FC236}">
              <a16:creationId xmlns:a16="http://schemas.microsoft.com/office/drawing/2014/main" id="{BC80468D-E532-D19A-9470-0CD7CEF8C1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787671</xdr:colOff>
      <xdr:row>29</xdr:row>
      <xdr:rowOff>121326</xdr:rowOff>
    </xdr:from>
    <xdr:to>
      <xdr:col>28</xdr:col>
      <xdr:colOff>225628</xdr:colOff>
      <xdr:row>43</xdr:row>
      <xdr:rowOff>271</xdr:rowOff>
    </xdr:to>
    <xdr:graphicFrame macro="">
      <xdr:nvGraphicFramePr>
        <xdr:cNvPr id="34" name="Chart 33">
          <a:extLst>
            <a:ext uri="{FF2B5EF4-FFF2-40B4-BE49-F238E27FC236}">
              <a16:creationId xmlns:a16="http://schemas.microsoft.com/office/drawing/2014/main" id="{B7CB7431-AF73-5A39-33B4-2A76B6BA10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xdr:col>
      <xdr:colOff>720117</xdr:colOff>
      <xdr:row>29</xdr:row>
      <xdr:rowOff>202389</xdr:rowOff>
    </xdr:from>
    <xdr:to>
      <xdr:col>34</xdr:col>
      <xdr:colOff>347224</xdr:colOff>
      <xdr:row>43</xdr:row>
      <xdr:rowOff>81334</xdr:rowOff>
    </xdr:to>
    <xdr:graphicFrame macro="">
      <xdr:nvGraphicFramePr>
        <xdr:cNvPr id="35" name="Chart 34">
          <a:extLst>
            <a:ext uri="{FF2B5EF4-FFF2-40B4-BE49-F238E27FC236}">
              <a16:creationId xmlns:a16="http://schemas.microsoft.com/office/drawing/2014/main" id="{338D86EC-D82F-E747-D0FC-C1F3080EA7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34</xdr:col>
      <xdr:colOff>787671</xdr:colOff>
      <xdr:row>29</xdr:row>
      <xdr:rowOff>175368</xdr:rowOff>
    </xdr:from>
    <xdr:to>
      <xdr:col>40</xdr:col>
      <xdr:colOff>414777</xdr:colOff>
      <xdr:row>43</xdr:row>
      <xdr:rowOff>54313</xdr:rowOff>
    </xdr:to>
    <xdr:graphicFrame macro="">
      <xdr:nvGraphicFramePr>
        <xdr:cNvPr id="36" name="Chart 35">
          <a:extLst>
            <a:ext uri="{FF2B5EF4-FFF2-40B4-BE49-F238E27FC236}">
              <a16:creationId xmlns:a16="http://schemas.microsoft.com/office/drawing/2014/main" id="{A64FE7FE-7B55-7990-A62A-23D5F5DBCB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416128</xdr:colOff>
      <xdr:row>50</xdr:row>
      <xdr:rowOff>54042</xdr:rowOff>
    </xdr:from>
    <xdr:to>
      <xdr:col>21</xdr:col>
      <xdr:colOff>322003</xdr:colOff>
      <xdr:row>60</xdr:row>
      <xdr:rowOff>108354</xdr:rowOff>
    </xdr:to>
    <xdr:graphicFrame macro="">
      <xdr:nvGraphicFramePr>
        <xdr:cNvPr id="37" name="Chart 36">
          <a:extLst>
            <a:ext uri="{FF2B5EF4-FFF2-40B4-BE49-F238E27FC236}">
              <a16:creationId xmlns:a16="http://schemas.microsoft.com/office/drawing/2014/main" id="{0B464543-2D1A-2C92-8670-D1CDBD8903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375597</xdr:colOff>
      <xdr:row>49</xdr:row>
      <xdr:rowOff>155373</xdr:rowOff>
    </xdr:from>
    <xdr:to>
      <xdr:col>27</xdr:col>
      <xdr:colOff>459362</xdr:colOff>
      <xdr:row>60</xdr:row>
      <xdr:rowOff>40802</xdr:rowOff>
    </xdr:to>
    <xdr:graphicFrame macro="">
      <xdr:nvGraphicFramePr>
        <xdr:cNvPr id="38" name="Chart 37">
          <a:extLst>
            <a:ext uri="{FF2B5EF4-FFF2-40B4-BE49-F238E27FC236}">
              <a16:creationId xmlns:a16="http://schemas.microsoft.com/office/drawing/2014/main" id="{57ABF8B6-1043-96EA-7224-A7839A34E3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29</xdr:col>
      <xdr:colOff>348575</xdr:colOff>
      <xdr:row>49</xdr:row>
      <xdr:rowOff>144562</xdr:rowOff>
    </xdr:from>
    <xdr:to>
      <xdr:col>33</xdr:col>
      <xdr:colOff>459362</xdr:colOff>
      <xdr:row>60</xdr:row>
      <xdr:rowOff>13779</xdr:rowOff>
    </xdr:to>
    <xdr:graphicFrame macro="">
      <xdr:nvGraphicFramePr>
        <xdr:cNvPr id="39" name="Chart 38">
          <a:extLst>
            <a:ext uri="{FF2B5EF4-FFF2-40B4-BE49-F238E27FC236}">
              <a16:creationId xmlns:a16="http://schemas.microsoft.com/office/drawing/2014/main" id="{87F5F361-47DC-B2A2-C760-80B951F896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35</xdr:col>
      <xdr:colOff>591765</xdr:colOff>
      <xdr:row>50</xdr:row>
      <xdr:rowOff>41880</xdr:rowOff>
    </xdr:from>
    <xdr:to>
      <xdr:col>39</xdr:col>
      <xdr:colOff>310743</xdr:colOff>
      <xdr:row>59</xdr:row>
      <xdr:rowOff>81332</xdr:rowOff>
    </xdr:to>
    <xdr:graphicFrame macro="">
      <xdr:nvGraphicFramePr>
        <xdr:cNvPr id="40" name="Chart 39">
          <a:extLst>
            <a:ext uri="{FF2B5EF4-FFF2-40B4-BE49-F238E27FC236}">
              <a16:creationId xmlns:a16="http://schemas.microsoft.com/office/drawing/2014/main" id="{878D3727-8D77-DA1E-D9CB-722878E03C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483682</xdr:colOff>
      <xdr:row>65</xdr:row>
      <xdr:rowOff>32427</xdr:rowOff>
    </xdr:from>
    <xdr:to>
      <xdr:col>21</xdr:col>
      <xdr:colOff>364787</xdr:colOff>
      <xdr:row>74</xdr:row>
      <xdr:rowOff>274536</xdr:rowOff>
    </xdr:to>
    <xdr:graphicFrame macro="">
      <xdr:nvGraphicFramePr>
        <xdr:cNvPr id="3" name="Chart 2">
          <a:extLst>
            <a:ext uri="{FF2B5EF4-FFF2-40B4-BE49-F238E27FC236}">
              <a16:creationId xmlns:a16="http://schemas.microsoft.com/office/drawing/2014/main" id="{54A4A677-8A78-4277-0379-44C859EE59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23</xdr:col>
      <xdr:colOff>503947</xdr:colOff>
      <xdr:row>64</xdr:row>
      <xdr:rowOff>195902</xdr:rowOff>
    </xdr:from>
    <xdr:to>
      <xdr:col>27</xdr:col>
      <xdr:colOff>445851</xdr:colOff>
      <xdr:row>74</xdr:row>
      <xdr:rowOff>198874</xdr:rowOff>
    </xdr:to>
    <xdr:graphicFrame macro="">
      <xdr:nvGraphicFramePr>
        <xdr:cNvPr id="4" name="Chart 3">
          <a:extLst>
            <a:ext uri="{FF2B5EF4-FFF2-40B4-BE49-F238E27FC236}">
              <a16:creationId xmlns:a16="http://schemas.microsoft.com/office/drawing/2014/main" id="{AFF91B5C-3549-044A-9A81-06DE0FC13F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29</xdr:col>
      <xdr:colOff>463415</xdr:colOff>
      <xdr:row>65</xdr:row>
      <xdr:rowOff>44584</xdr:rowOff>
    </xdr:from>
    <xdr:to>
      <xdr:col>33</xdr:col>
      <xdr:colOff>594469</xdr:colOff>
      <xdr:row>74</xdr:row>
      <xdr:rowOff>331279</xdr:rowOff>
    </xdr:to>
    <xdr:graphicFrame macro="">
      <xdr:nvGraphicFramePr>
        <xdr:cNvPr id="5" name="Chart 4">
          <a:extLst>
            <a:ext uri="{FF2B5EF4-FFF2-40B4-BE49-F238E27FC236}">
              <a16:creationId xmlns:a16="http://schemas.microsoft.com/office/drawing/2014/main" id="{DFA26E6F-C403-BFE9-3D71-EE0B2EEAD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35</xdr:col>
      <xdr:colOff>490435</xdr:colOff>
      <xdr:row>65</xdr:row>
      <xdr:rowOff>27020</xdr:rowOff>
    </xdr:from>
    <xdr:to>
      <xdr:col>39</xdr:col>
      <xdr:colOff>560691</xdr:colOff>
      <xdr:row>74</xdr:row>
      <xdr:rowOff>277237</xdr:rowOff>
    </xdr:to>
    <xdr:graphicFrame macro="">
      <xdr:nvGraphicFramePr>
        <xdr:cNvPr id="6" name="Chart 5">
          <a:extLst>
            <a:ext uri="{FF2B5EF4-FFF2-40B4-BE49-F238E27FC236}">
              <a16:creationId xmlns:a16="http://schemas.microsoft.com/office/drawing/2014/main" id="{5AF0F239-642C-7FF0-A817-A975A69704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171450</xdr:colOff>
      <xdr:row>11</xdr:row>
      <xdr:rowOff>0</xdr:rowOff>
    </xdr:from>
    <xdr:to>
      <xdr:col>10</xdr:col>
      <xdr:colOff>349250</xdr:colOff>
      <xdr:row>25</xdr:row>
      <xdr:rowOff>76200</xdr:rowOff>
    </xdr:to>
    <xdr:graphicFrame macro="">
      <xdr:nvGraphicFramePr>
        <xdr:cNvPr id="2" name="Chart 1">
          <a:extLst>
            <a:ext uri="{FF2B5EF4-FFF2-40B4-BE49-F238E27FC236}">
              <a16:creationId xmlns:a16="http://schemas.microsoft.com/office/drawing/2014/main" id="{BAD40EE0-FD5F-098F-B6AA-079F0C516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401081</xdr:colOff>
      <xdr:row>11</xdr:row>
      <xdr:rowOff>3669</xdr:rowOff>
    </xdr:from>
    <xdr:to>
      <xdr:col>17</xdr:col>
      <xdr:colOff>282222</xdr:colOff>
      <xdr:row>25</xdr:row>
      <xdr:rowOff>96380</xdr:rowOff>
    </xdr:to>
    <xdr:graphicFrame macro="">
      <xdr:nvGraphicFramePr>
        <xdr:cNvPr id="3" name="Chart 2">
          <a:extLst>
            <a:ext uri="{FF2B5EF4-FFF2-40B4-BE49-F238E27FC236}">
              <a16:creationId xmlns:a16="http://schemas.microsoft.com/office/drawing/2014/main" id="{3C5DE0E4-398B-0992-379D-21473597B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161735</xdr:colOff>
      <xdr:row>25</xdr:row>
      <xdr:rowOff>137204</xdr:rowOff>
    </xdr:from>
    <xdr:to>
      <xdr:col>10</xdr:col>
      <xdr:colOff>337581</xdr:colOff>
      <xdr:row>39</xdr:row>
      <xdr:rowOff>145019</xdr:rowOff>
    </xdr:to>
    <xdr:graphicFrame macro="">
      <xdr:nvGraphicFramePr>
        <xdr:cNvPr id="4" name="Chart 3">
          <a:extLst>
            <a:ext uri="{FF2B5EF4-FFF2-40B4-BE49-F238E27FC236}">
              <a16:creationId xmlns:a16="http://schemas.microsoft.com/office/drawing/2014/main" id="{4AB60790-488A-84E7-CC2D-95C9D9733B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411393</xdr:colOff>
      <xdr:row>25</xdr:row>
      <xdr:rowOff>137204</xdr:rowOff>
    </xdr:from>
    <xdr:to>
      <xdr:col>17</xdr:col>
      <xdr:colOff>272453</xdr:colOff>
      <xdr:row>39</xdr:row>
      <xdr:rowOff>145019</xdr:rowOff>
    </xdr:to>
    <xdr:graphicFrame macro="">
      <xdr:nvGraphicFramePr>
        <xdr:cNvPr id="5" name="Chart 4">
          <a:extLst>
            <a:ext uri="{FF2B5EF4-FFF2-40B4-BE49-F238E27FC236}">
              <a16:creationId xmlns:a16="http://schemas.microsoft.com/office/drawing/2014/main" id="{B7922253-CBB9-3454-9E58-ED7A975D78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1358900</xdr:colOff>
      <xdr:row>10</xdr:row>
      <xdr:rowOff>25400</xdr:rowOff>
    </xdr:from>
    <xdr:to>
      <xdr:col>12</xdr:col>
      <xdr:colOff>222250</xdr:colOff>
      <xdr:row>33</xdr:row>
      <xdr:rowOff>127000</xdr:rowOff>
    </xdr:to>
    <xdr:graphicFrame macro="">
      <xdr:nvGraphicFramePr>
        <xdr:cNvPr id="3" name="Chart 2">
          <a:extLst>
            <a:ext uri="{FF2B5EF4-FFF2-40B4-BE49-F238E27FC236}">
              <a16:creationId xmlns:a16="http://schemas.microsoft.com/office/drawing/2014/main" id="{8F05BC7E-C3EB-759C-9C9B-31A4E7592D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309837</xdr:colOff>
      <xdr:row>4</xdr:row>
      <xdr:rowOff>165655</xdr:rowOff>
    </xdr:from>
    <xdr:to>
      <xdr:col>5</xdr:col>
      <xdr:colOff>105996</xdr:colOff>
      <xdr:row>19</xdr:row>
      <xdr:rowOff>124274</xdr:rowOff>
    </xdr:to>
    <xdr:graphicFrame macro="">
      <xdr:nvGraphicFramePr>
        <xdr:cNvPr id="18" name="Chart 1">
          <a:extLst>
            <a:ext uri="{FF2B5EF4-FFF2-40B4-BE49-F238E27FC236}">
              <a16:creationId xmlns:a16="http://schemas.microsoft.com/office/drawing/2014/main" id="{00000000-0008-0000-1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703511</xdr:colOff>
      <xdr:row>4</xdr:row>
      <xdr:rowOff>178355</xdr:rowOff>
    </xdr:from>
    <xdr:to>
      <xdr:col>11</xdr:col>
      <xdr:colOff>353172</xdr:colOff>
      <xdr:row>19</xdr:row>
      <xdr:rowOff>136974</xdr:rowOff>
    </xdr:to>
    <xdr:graphicFrame macro="">
      <xdr:nvGraphicFramePr>
        <xdr:cNvPr id="19" name="Chart 4">
          <a:extLst>
            <a:ext uri="{FF2B5EF4-FFF2-40B4-BE49-F238E27FC236}">
              <a16:creationId xmlns:a16="http://schemas.microsoft.com/office/drawing/2014/main" id="{00000000-0008-0000-12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1"/>
  <sheetViews>
    <sheetView showGridLines="0" zoomScale="150" workbookViewId="0">
      <selection activeCell="D110" sqref="D110"/>
    </sheetView>
  </sheetViews>
  <sheetFormatPr baseColWidth="10" defaultColWidth="10.83203125" defaultRowHeight="16" customHeight="1" x14ac:dyDescent="0.2"/>
  <cols>
    <col min="1" max="1" width="29.33203125" style="1" customWidth="1"/>
    <col min="2" max="2" width="36.6640625" style="1" customWidth="1"/>
    <col min="3" max="3" width="62" style="1" customWidth="1"/>
    <col min="4" max="4" width="36.33203125" style="1" customWidth="1"/>
    <col min="5" max="6" width="10.83203125" style="1" customWidth="1"/>
    <col min="7" max="16384" width="10.83203125" style="1"/>
  </cols>
  <sheetData>
    <row r="1" spans="1:5" ht="15.25" customHeight="1" x14ac:dyDescent="0.2">
      <c r="A1" s="2" t="s">
        <v>0</v>
      </c>
      <c r="B1" s="2" t="s">
        <v>1</v>
      </c>
      <c r="C1" s="62" t="s">
        <v>292</v>
      </c>
      <c r="D1" s="4"/>
      <c r="E1" s="4"/>
    </row>
    <row r="2" spans="1:5" ht="15.25" customHeight="1" x14ac:dyDescent="0.2">
      <c r="A2" s="75" t="s">
        <v>2</v>
      </c>
      <c r="B2" s="6" t="s">
        <v>3</v>
      </c>
      <c r="C2" s="3"/>
      <c r="D2" s="4"/>
      <c r="E2" s="4"/>
    </row>
    <row r="3" spans="1:5" ht="15.25" customHeight="1" x14ac:dyDescent="0.2">
      <c r="A3" s="75" t="s">
        <v>4</v>
      </c>
      <c r="B3" s="6" t="s">
        <v>5</v>
      </c>
      <c r="C3" s="3"/>
      <c r="D3" s="4"/>
      <c r="E3" s="4"/>
    </row>
    <row r="4" spans="1:5" ht="15.25" customHeight="1" x14ac:dyDescent="0.2">
      <c r="A4" s="75" t="s">
        <v>6</v>
      </c>
      <c r="B4" s="6" t="s">
        <v>7</v>
      </c>
      <c r="C4" s="3"/>
      <c r="D4" s="4"/>
      <c r="E4" s="4"/>
    </row>
    <row r="5" spans="1:5" ht="15.25" customHeight="1" x14ac:dyDescent="0.2">
      <c r="A5" s="76" t="s">
        <v>8</v>
      </c>
      <c r="B5" s="63" t="s">
        <v>313</v>
      </c>
      <c r="C5" s="3"/>
      <c r="D5" s="4"/>
      <c r="E5" s="4"/>
    </row>
    <row r="6" spans="1:5" ht="15.25" customHeight="1" x14ac:dyDescent="0.2">
      <c r="A6" s="75" t="s">
        <v>9</v>
      </c>
      <c r="B6" s="6" t="s">
        <v>10</v>
      </c>
      <c r="C6" s="3"/>
      <c r="D6" s="4"/>
      <c r="E6" s="4"/>
    </row>
    <row r="7" spans="1:5" ht="15.25" customHeight="1" x14ac:dyDescent="0.2">
      <c r="A7" s="75" t="s">
        <v>11</v>
      </c>
      <c r="B7" s="6" t="s">
        <v>12</v>
      </c>
      <c r="C7" s="3"/>
      <c r="D7" s="4"/>
      <c r="E7" s="4"/>
    </row>
    <row r="8" spans="1:5" ht="15.25" customHeight="1" x14ac:dyDescent="0.2">
      <c r="A8" s="75" t="s">
        <v>13</v>
      </c>
      <c r="B8" s="6" t="s">
        <v>14</v>
      </c>
      <c r="C8" s="3"/>
      <c r="D8" s="4"/>
      <c r="E8" s="4"/>
    </row>
    <row r="9" spans="1:5" ht="15.25" customHeight="1" x14ac:dyDescent="0.2">
      <c r="A9" s="75" t="s">
        <v>15</v>
      </c>
      <c r="B9" s="6" t="s">
        <v>16</v>
      </c>
      <c r="C9" s="3"/>
      <c r="D9" s="4"/>
      <c r="E9" s="4"/>
    </row>
    <row r="10" spans="1:5" ht="15.25" customHeight="1" x14ac:dyDescent="0.2">
      <c r="A10" s="75" t="s">
        <v>17</v>
      </c>
      <c r="B10" s="6" t="s">
        <v>18</v>
      </c>
      <c r="C10" s="3"/>
      <c r="D10" s="4"/>
      <c r="E10" s="4"/>
    </row>
    <row r="11" spans="1:5" ht="15.25" customHeight="1" x14ac:dyDescent="0.2">
      <c r="A11" s="71" t="s">
        <v>19</v>
      </c>
      <c r="B11" s="6" t="s">
        <v>20</v>
      </c>
      <c r="C11" s="3"/>
      <c r="D11" s="4"/>
      <c r="E11" s="4"/>
    </row>
    <row r="12" spans="1:5" ht="15.25" customHeight="1" x14ac:dyDescent="0.2">
      <c r="A12" s="75" t="s">
        <v>21</v>
      </c>
      <c r="B12" s="6" t="s">
        <v>22</v>
      </c>
      <c r="C12" s="3"/>
      <c r="D12" s="4"/>
      <c r="E12" s="4"/>
    </row>
    <row r="13" spans="1:5" ht="15.25" customHeight="1" x14ac:dyDescent="0.2">
      <c r="A13" s="75" t="s">
        <v>23</v>
      </c>
      <c r="B13" s="6" t="s">
        <v>24</v>
      </c>
      <c r="C13" s="3"/>
      <c r="D13" s="4"/>
      <c r="E13" s="4"/>
    </row>
    <row r="14" spans="1:5" ht="15.25" customHeight="1" x14ac:dyDescent="0.2">
      <c r="A14" s="71" t="s">
        <v>314</v>
      </c>
      <c r="B14" s="63" t="s">
        <v>295</v>
      </c>
      <c r="C14" s="62" t="s">
        <v>315</v>
      </c>
      <c r="D14" s="4"/>
      <c r="E14" s="4"/>
    </row>
    <row r="15" spans="1:5" ht="15.25" customHeight="1" x14ac:dyDescent="0.2">
      <c r="A15" s="71" t="s">
        <v>26</v>
      </c>
      <c r="B15" s="6" t="s">
        <v>27</v>
      </c>
      <c r="C15" s="3"/>
      <c r="D15" s="4"/>
      <c r="E15" s="4"/>
    </row>
    <row r="16" spans="1:5" ht="15.25" customHeight="1" x14ac:dyDescent="0.2">
      <c r="A16" s="71" t="s">
        <v>28</v>
      </c>
      <c r="B16" s="6" t="s">
        <v>29</v>
      </c>
      <c r="C16" s="3"/>
      <c r="D16" s="4"/>
      <c r="E16" s="4"/>
    </row>
    <row r="17" spans="1:5" ht="15.25" customHeight="1" x14ac:dyDescent="0.2">
      <c r="A17" s="75" t="s">
        <v>30</v>
      </c>
      <c r="B17" s="6" t="s">
        <v>31</v>
      </c>
      <c r="C17" s="3"/>
      <c r="D17" s="4"/>
      <c r="E17" s="4"/>
    </row>
    <row r="18" spans="1:5" ht="15.25" customHeight="1" x14ac:dyDescent="0.2">
      <c r="A18" s="75" t="s">
        <v>32</v>
      </c>
      <c r="B18" s="6" t="s">
        <v>33</v>
      </c>
      <c r="C18" s="3"/>
      <c r="D18" s="4"/>
      <c r="E18" s="4"/>
    </row>
    <row r="19" spans="1:5" ht="15.25" customHeight="1" x14ac:dyDescent="0.2">
      <c r="A19" s="75" t="s">
        <v>316</v>
      </c>
      <c r="B19" s="6" t="s">
        <v>35</v>
      </c>
      <c r="C19" s="62" t="s">
        <v>317</v>
      </c>
      <c r="D19" s="4"/>
      <c r="E19" s="4"/>
    </row>
    <row r="20" spans="1:5" ht="15.25" customHeight="1" x14ac:dyDescent="0.2">
      <c r="A20" s="75" t="s">
        <v>36</v>
      </c>
      <c r="B20" s="6" t="s">
        <v>37</v>
      </c>
      <c r="C20" s="3"/>
      <c r="D20" s="4"/>
      <c r="E20" s="4"/>
    </row>
    <row r="21" spans="1:5" ht="15.25" customHeight="1" x14ac:dyDescent="0.2">
      <c r="A21" s="75" t="s">
        <v>319</v>
      </c>
      <c r="B21" s="6" t="s">
        <v>39</v>
      </c>
      <c r="C21" s="62" t="s">
        <v>318</v>
      </c>
      <c r="D21" s="4"/>
      <c r="E21" s="4"/>
    </row>
    <row r="22" spans="1:5" ht="15.25" customHeight="1" x14ac:dyDescent="0.2">
      <c r="A22" s="71" t="s">
        <v>40</v>
      </c>
      <c r="B22" s="6" t="s">
        <v>41</v>
      </c>
      <c r="C22" s="3"/>
      <c r="D22" s="4"/>
      <c r="E22" s="4"/>
    </row>
    <row r="23" spans="1:5" ht="15.25" customHeight="1" x14ac:dyDescent="0.2">
      <c r="A23" s="71" t="s">
        <v>42</v>
      </c>
      <c r="B23" s="6" t="s">
        <v>43</v>
      </c>
      <c r="C23" s="3"/>
      <c r="D23" s="4"/>
      <c r="E23" s="4"/>
    </row>
    <row r="24" spans="1:5" ht="15.25" customHeight="1" x14ac:dyDescent="0.2">
      <c r="A24" s="71" t="s">
        <v>321</v>
      </c>
      <c r="B24" s="6" t="s">
        <v>45</v>
      </c>
      <c r="C24" s="62" t="s">
        <v>320</v>
      </c>
      <c r="D24" s="4"/>
      <c r="E24" s="4"/>
    </row>
    <row r="25" spans="1:5" ht="15.25" customHeight="1" x14ac:dyDescent="0.2">
      <c r="A25" s="71" t="s">
        <v>46</v>
      </c>
      <c r="B25" s="6" t="s">
        <v>47</v>
      </c>
      <c r="C25" s="3"/>
      <c r="D25" s="4"/>
      <c r="E25" s="4"/>
    </row>
    <row r="26" spans="1:5" ht="15.25" customHeight="1" x14ac:dyDescent="0.2">
      <c r="A26" s="75" t="s">
        <v>48</v>
      </c>
      <c r="B26" s="6" t="s">
        <v>49</v>
      </c>
      <c r="C26" s="3"/>
      <c r="D26" s="4"/>
      <c r="E26" s="4"/>
    </row>
    <row r="27" spans="1:5" ht="15.25" customHeight="1" x14ac:dyDescent="0.2">
      <c r="A27" s="71" t="s">
        <v>50</v>
      </c>
      <c r="B27" s="6" t="s">
        <v>51</v>
      </c>
      <c r="C27" s="3"/>
      <c r="D27" s="4"/>
      <c r="E27" s="4"/>
    </row>
    <row r="28" spans="1:5" ht="15.25" customHeight="1" x14ac:dyDescent="0.2">
      <c r="A28" s="75" t="s">
        <v>52</v>
      </c>
      <c r="B28" s="6" t="s">
        <v>53</v>
      </c>
      <c r="C28" s="3"/>
      <c r="D28" s="4"/>
      <c r="E28" s="4"/>
    </row>
    <row r="29" spans="1:5" ht="15.25" customHeight="1" x14ac:dyDescent="0.2">
      <c r="A29" s="71" t="s">
        <v>54</v>
      </c>
      <c r="B29" s="6" t="s">
        <v>55</v>
      </c>
      <c r="C29" s="3"/>
      <c r="D29" s="4"/>
      <c r="E29" s="4"/>
    </row>
    <row r="30" spans="1:5" ht="15.25" customHeight="1" x14ac:dyDescent="0.2">
      <c r="A30" s="75" t="s">
        <v>56</v>
      </c>
      <c r="B30" s="6" t="s">
        <v>57</v>
      </c>
      <c r="C30" s="3"/>
      <c r="D30" s="4"/>
      <c r="E30" s="4"/>
    </row>
    <row r="31" spans="1:5" ht="15.25" customHeight="1" x14ac:dyDescent="0.2">
      <c r="A31" s="71" t="s">
        <v>58</v>
      </c>
      <c r="B31" s="6" t="s">
        <v>59</v>
      </c>
      <c r="C31" s="9"/>
      <c r="D31" s="4"/>
      <c r="E31" s="4"/>
    </row>
    <row r="32" spans="1:5" ht="15.25" customHeight="1" x14ac:dyDescent="0.2">
      <c r="A32" s="76" t="s">
        <v>60</v>
      </c>
      <c r="B32" s="6" t="s">
        <v>61</v>
      </c>
      <c r="C32" s="10"/>
      <c r="D32" s="4"/>
      <c r="E32" s="4"/>
    </row>
    <row r="33" spans="1:5" ht="15.25" customHeight="1" x14ac:dyDescent="0.2">
      <c r="A33" s="71" t="s">
        <v>62</v>
      </c>
      <c r="B33" s="6" t="s">
        <v>63</v>
      </c>
      <c r="C33" s="3"/>
      <c r="D33" s="4"/>
      <c r="E33" s="4"/>
    </row>
    <row r="34" spans="1:5" ht="15.25" customHeight="1" x14ac:dyDescent="0.2">
      <c r="A34" s="71" t="s">
        <v>64</v>
      </c>
      <c r="B34" s="6" t="s">
        <v>65</v>
      </c>
      <c r="C34" s="3"/>
      <c r="D34" s="4"/>
      <c r="E34" s="4"/>
    </row>
    <row r="35" spans="1:5" ht="15.25" customHeight="1" x14ac:dyDescent="0.2">
      <c r="A35" s="71" t="s">
        <v>66</v>
      </c>
      <c r="B35" s="6" t="s">
        <v>67</v>
      </c>
      <c r="C35" s="3"/>
      <c r="D35" s="4"/>
      <c r="E35" s="4"/>
    </row>
    <row r="36" spans="1:5" ht="15.25" customHeight="1" x14ac:dyDescent="0.2">
      <c r="A36" s="71" t="s">
        <v>68</v>
      </c>
      <c r="B36" s="6" t="s">
        <v>69</v>
      </c>
      <c r="C36" s="3"/>
      <c r="D36" s="4"/>
      <c r="E36" s="4"/>
    </row>
    <row r="37" spans="1:5" ht="15.25" customHeight="1" x14ac:dyDescent="0.2">
      <c r="A37" s="70" t="s">
        <v>70</v>
      </c>
      <c r="B37" s="11" t="s">
        <v>71</v>
      </c>
      <c r="C37" s="62" t="s">
        <v>340</v>
      </c>
      <c r="D37" s="4"/>
      <c r="E37" s="4"/>
    </row>
    <row r="38" spans="1:5" ht="15.25" customHeight="1" x14ac:dyDescent="0.2">
      <c r="A38" s="77" t="s">
        <v>72</v>
      </c>
      <c r="B38" s="11"/>
      <c r="C38" s="62" t="s">
        <v>306</v>
      </c>
      <c r="D38" s="4"/>
      <c r="E38" s="4"/>
    </row>
    <row r="39" spans="1:5" ht="15.25" customHeight="1" x14ac:dyDescent="0.2">
      <c r="A39" s="75" t="s">
        <v>73</v>
      </c>
      <c r="B39" s="6" t="s">
        <v>74</v>
      </c>
      <c r="C39" s="3"/>
      <c r="D39" s="4"/>
      <c r="E39" s="4"/>
    </row>
    <row r="40" spans="1:5" ht="15.25" customHeight="1" x14ac:dyDescent="0.2">
      <c r="A40" s="75" t="s">
        <v>75</v>
      </c>
      <c r="B40" s="6" t="s">
        <v>76</v>
      </c>
      <c r="C40" s="3"/>
      <c r="D40" s="4"/>
      <c r="E40" s="4"/>
    </row>
    <row r="41" spans="1:5" ht="15.25" customHeight="1" x14ac:dyDescent="0.2">
      <c r="A41" s="75" t="s">
        <v>77</v>
      </c>
      <c r="B41" s="6" t="s">
        <v>78</v>
      </c>
      <c r="C41" s="3"/>
      <c r="D41" s="4"/>
      <c r="E41" s="4"/>
    </row>
    <row r="42" spans="1:5" ht="15.25" customHeight="1" x14ac:dyDescent="0.2">
      <c r="A42" s="71" t="s">
        <v>79</v>
      </c>
      <c r="B42" s="6" t="s">
        <v>80</v>
      </c>
      <c r="C42" s="3"/>
      <c r="D42" s="4"/>
      <c r="E42" s="4"/>
    </row>
    <row r="43" spans="1:5" ht="15.25" customHeight="1" x14ac:dyDescent="0.2">
      <c r="A43" s="75" t="s">
        <v>81</v>
      </c>
      <c r="B43" s="6" t="s">
        <v>82</v>
      </c>
      <c r="C43" s="3"/>
      <c r="D43" s="4"/>
      <c r="E43" s="4"/>
    </row>
    <row r="44" spans="1:5" ht="15.25" customHeight="1" x14ac:dyDescent="0.2">
      <c r="A44" s="71" t="s">
        <v>323</v>
      </c>
      <c r="B44" s="6" t="s">
        <v>84</v>
      </c>
      <c r="C44" s="62" t="s">
        <v>322</v>
      </c>
      <c r="D44" s="4"/>
      <c r="E44" s="4"/>
    </row>
    <row r="45" spans="1:5" ht="15.25" customHeight="1" x14ac:dyDescent="0.2">
      <c r="A45" s="71" t="s">
        <v>85</v>
      </c>
      <c r="B45" s="6" t="s">
        <v>86</v>
      </c>
      <c r="C45" s="3"/>
      <c r="D45" s="4"/>
      <c r="E45" s="4"/>
    </row>
    <row r="46" spans="1:5" ht="15.25" customHeight="1" x14ac:dyDescent="0.2">
      <c r="A46" s="71" t="s">
        <v>87</v>
      </c>
      <c r="B46" s="6" t="s">
        <v>88</v>
      </c>
      <c r="C46"/>
      <c r="D46" s="4"/>
      <c r="E46" s="4"/>
    </row>
    <row r="47" spans="1:5" ht="15.25" customHeight="1" x14ac:dyDescent="0.2">
      <c r="A47" s="71" t="s">
        <v>89</v>
      </c>
      <c r="B47" s="6"/>
      <c r="C47" s="3"/>
      <c r="D47" s="4"/>
      <c r="E47" s="4"/>
    </row>
    <row r="48" spans="1:5" ht="15.25" customHeight="1" x14ac:dyDescent="0.2">
      <c r="A48" s="71" t="s">
        <v>90</v>
      </c>
      <c r="B48" s="6" t="s">
        <v>91</v>
      </c>
      <c r="C48" s="3"/>
      <c r="D48" s="4"/>
      <c r="E48" s="4"/>
    </row>
    <row r="49" spans="1:5" ht="15.25" customHeight="1" x14ac:dyDescent="0.2">
      <c r="A49" s="71" t="s">
        <v>92</v>
      </c>
      <c r="B49" s="6" t="s">
        <v>93</v>
      </c>
      <c r="C49" s="3"/>
      <c r="D49" s="4"/>
      <c r="E49" s="4"/>
    </row>
    <row r="50" spans="1:5" ht="15.25" customHeight="1" x14ac:dyDescent="0.2">
      <c r="A50" s="71" t="s">
        <v>94</v>
      </c>
      <c r="B50" s="6" t="s">
        <v>95</v>
      </c>
      <c r="C50" s="3"/>
      <c r="D50" s="4"/>
      <c r="E50" s="4"/>
    </row>
    <row r="51" spans="1:5" ht="15.25" customHeight="1" x14ac:dyDescent="0.2">
      <c r="A51" s="71" t="s">
        <v>96</v>
      </c>
      <c r="B51" s="6" t="s">
        <v>97</v>
      </c>
      <c r="C51" s="3"/>
      <c r="D51" s="4"/>
      <c r="E51" s="4"/>
    </row>
    <row r="52" spans="1:5" ht="15.25" customHeight="1" x14ac:dyDescent="0.2">
      <c r="A52" s="72" t="s">
        <v>98</v>
      </c>
      <c r="B52" s="6" t="s">
        <v>99</v>
      </c>
      <c r="C52" s="62" t="s">
        <v>324</v>
      </c>
      <c r="D52" s="4"/>
      <c r="E52" s="4"/>
    </row>
    <row r="53" spans="1:5" ht="15.25" customHeight="1" x14ac:dyDescent="0.2">
      <c r="A53" s="71" t="s">
        <v>100</v>
      </c>
      <c r="B53" s="6" t="s">
        <v>101</v>
      </c>
      <c r="C53" s="62" t="s">
        <v>325</v>
      </c>
      <c r="D53" s="4"/>
      <c r="E53" s="4"/>
    </row>
    <row r="54" spans="1:5" ht="15.25" customHeight="1" x14ac:dyDescent="0.2">
      <c r="A54" s="71" t="s">
        <v>326</v>
      </c>
      <c r="B54" s="6" t="s">
        <v>102</v>
      </c>
      <c r="C54" s="3"/>
      <c r="D54" s="4"/>
      <c r="E54" s="4"/>
    </row>
    <row r="55" spans="1:5" ht="15.25" customHeight="1" x14ac:dyDescent="0.2">
      <c r="A55" s="71" t="s">
        <v>253</v>
      </c>
      <c r="B55" s="6" t="s">
        <v>104</v>
      </c>
      <c r="C55" s="62" t="s">
        <v>327</v>
      </c>
      <c r="D55" s="4"/>
      <c r="E55" s="4"/>
    </row>
    <row r="56" spans="1:5" ht="15.25" customHeight="1" x14ac:dyDescent="0.2">
      <c r="A56" s="71" t="s">
        <v>105</v>
      </c>
      <c r="B56" s="6" t="s">
        <v>106</v>
      </c>
      <c r="C56" s="3"/>
      <c r="D56" s="4"/>
      <c r="E56" s="4"/>
    </row>
    <row r="57" spans="1:5" ht="15.25" customHeight="1" x14ac:dyDescent="0.2">
      <c r="A57" s="71" t="s">
        <v>107</v>
      </c>
      <c r="B57" s="6" t="s">
        <v>108</v>
      </c>
      <c r="C57" s="3"/>
      <c r="D57" s="4"/>
      <c r="E57" s="4"/>
    </row>
    <row r="58" spans="1:5" ht="15.25" customHeight="1" x14ac:dyDescent="0.2">
      <c r="A58" s="71" t="s">
        <v>109</v>
      </c>
      <c r="B58" s="6" t="s">
        <v>110</v>
      </c>
      <c r="C58" s="3"/>
      <c r="D58" s="4"/>
      <c r="E58" s="4"/>
    </row>
    <row r="59" spans="1:5" ht="15.25" customHeight="1" x14ac:dyDescent="0.2">
      <c r="A59" s="71" t="s">
        <v>328</v>
      </c>
      <c r="B59" s="6" t="s">
        <v>112</v>
      </c>
      <c r="C59" s="3"/>
      <c r="D59" s="4"/>
      <c r="E59" s="4"/>
    </row>
    <row r="60" spans="1:5" ht="15.25" customHeight="1" x14ac:dyDescent="0.2">
      <c r="A60" s="71" t="s">
        <v>113</v>
      </c>
      <c r="B60" s="6" t="s">
        <v>114</v>
      </c>
      <c r="C60" s="3"/>
      <c r="D60" s="4"/>
      <c r="E60" s="4"/>
    </row>
    <row r="61" spans="1:5" ht="15.25" customHeight="1" x14ac:dyDescent="0.2">
      <c r="A61" s="71" t="s">
        <v>115</v>
      </c>
      <c r="B61" s="6" t="s">
        <v>116</v>
      </c>
      <c r="C61" s="3"/>
      <c r="D61" s="4"/>
      <c r="E61" s="4"/>
    </row>
    <row r="62" spans="1:5" ht="15.25" customHeight="1" x14ac:dyDescent="0.2">
      <c r="A62" s="71" t="s">
        <v>117</v>
      </c>
      <c r="B62" s="6" t="s">
        <v>118</v>
      </c>
      <c r="C62" s="62"/>
      <c r="D62" s="4"/>
      <c r="E62" s="4"/>
    </row>
    <row r="63" spans="1:5" ht="15.25" customHeight="1" x14ac:dyDescent="0.2">
      <c r="A63" s="71" t="s">
        <v>330</v>
      </c>
      <c r="B63" s="6" t="s">
        <v>119</v>
      </c>
      <c r="C63" s="62" t="s">
        <v>329</v>
      </c>
      <c r="D63" s="4"/>
      <c r="E63" s="4"/>
    </row>
    <row r="64" spans="1:5" ht="15.25" customHeight="1" x14ac:dyDescent="0.2">
      <c r="A64" s="75" t="s">
        <v>294</v>
      </c>
      <c r="B64" s="6" t="s">
        <v>121</v>
      </c>
      <c r="C64" s="62"/>
      <c r="D64" s="4"/>
      <c r="E64" s="4"/>
    </row>
    <row r="65" spans="1:5" ht="15.25" customHeight="1" x14ac:dyDescent="0.2">
      <c r="A65" s="75" t="s">
        <v>122</v>
      </c>
      <c r="B65" s="6" t="s">
        <v>123</v>
      </c>
      <c r="C65" s="3"/>
      <c r="D65" s="4"/>
      <c r="E65" s="4"/>
    </row>
    <row r="66" spans="1:5" ht="15.25" customHeight="1" x14ac:dyDescent="0.2">
      <c r="A66" s="75" t="s">
        <v>124</v>
      </c>
      <c r="B66" s="6" t="s">
        <v>125</v>
      </c>
      <c r="C66" s="3"/>
      <c r="D66" s="4"/>
      <c r="E66" s="4"/>
    </row>
    <row r="67" spans="1:5" ht="15.25" customHeight="1" x14ac:dyDescent="0.2">
      <c r="A67" s="75" t="s">
        <v>302</v>
      </c>
      <c r="B67" s="6" t="s">
        <v>126</v>
      </c>
      <c r="C67" s="68" t="s">
        <v>307</v>
      </c>
      <c r="D67" s="4"/>
      <c r="E67" s="4"/>
    </row>
    <row r="68" spans="1:5" ht="15.25" customHeight="1" x14ac:dyDescent="0.2">
      <c r="A68" s="71" t="s">
        <v>303</v>
      </c>
      <c r="B68" s="6" t="s">
        <v>128</v>
      </c>
      <c r="C68" s="69" t="s">
        <v>309</v>
      </c>
      <c r="D68" s="4"/>
      <c r="E68" s="4"/>
    </row>
    <row r="69" spans="1:5" ht="15.25" customHeight="1" x14ac:dyDescent="0.2">
      <c r="A69" s="71" t="s">
        <v>129</v>
      </c>
      <c r="B69" s="6" t="s">
        <v>130</v>
      </c>
      <c r="C69" s="3"/>
      <c r="D69" s="4"/>
      <c r="E69" s="4"/>
    </row>
    <row r="70" spans="1:5" ht="15.25" customHeight="1" x14ac:dyDescent="0.2">
      <c r="A70" s="71" t="s">
        <v>304</v>
      </c>
      <c r="B70" s="6" t="s">
        <v>132</v>
      </c>
      <c r="C70" s="68" t="s">
        <v>308</v>
      </c>
      <c r="D70" s="4"/>
      <c r="E70" s="4"/>
    </row>
    <row r="71" spans="1:5" ht="15.25" customHeight="1" x14ac:dyDescent="0.2">
      <c r="A71" s="71" t="s">
        <v>133</v>
      </c>
      <c r="B71" s="6" t="s">
        <v>134</v>
      </c>
      <c r="C71" s="3"/>
      <c r="D71" s="4"/>
      <c r="E71" s="4"/>
    </row>
    <row r="72" spans="1:5" ht="15.25" customHeight="1" x14ac:dyDescent="0.2">
      <c r="A72" s="75" t="s">
        <v>135</v>
      </c>
      <c r="B72" s="6" t="s">
        <v>136</v>
      </c>
      <c r="C72" s="3"/>
      <c r="D72" s="4"/>
      <c r="E72" s="4"/>
    </row>
    <row r="73" spans="1:5" ht="15.25" customHeight="1" x14ac:dyDescent="0.2">
      <c r="A73" s="71" t="s">
        <v>137</v>
      </c>
      <c r="B73" s="6" t="s">
        <v>138</v>
      </c>
      <c r="C73" s="3"/>
      <c r="D73" s="4"/>
      <c r="E73" s="4"/>
    </row>
    <row r="74" spans="1:5" ht="15.25" customHeight="1" x14ac:dyDescent="0.2">
      <c r="A74" s="71" t="s">
        <v>139</v>
      </c>
      <c r="B74" s="6" t="s">
        <v>140</v>
      </c>
      <c r="C74" s="3"/>
      <c r="D74" s="4"/>
      <c r="E74" s="4"/>
    </row>
    <row r="75" spans="1:5" ht="15.25" customHeight="1" x14ac:dyDescent="0.2">
      <c r="A75" s="71" t="s">
        <v>141</v>
      </c>
      <c r="B75" s="6" t="s">
        <v>142</v>
      </c>
      <c r="C75" s="3"/>
      <c r="D75" s="4"/>
      <c r="E75" s="4"/>
    </row>
    <row r="76" spans="1:5" ht="15.25" customHeight="1" x14ac:dyDescent="0.2">
      <c r="A76" s="71" t="s">
        <v>143</v>
      </c>
      <c r="B76" s="6" t="s">
        <v>144</v>
      </c>
      <c r="C76" s="3"/>
      <c r="D76" s="4"/>
      <c r="E76" s="4"/>
    </row>
    <row r="77" spans="1:5" ht="15.25" customHeight="1" x14ac:dyDescent="0.2">
      <c r="A77" s="71" t="s">
        <v>310</v>
      </c>
      <c r="B77" s="6" t="s">
        <v>146</v>
      </c>
      <c r="C77" s="62" t="s">
        <v>311</v>
      </c>
      <c r="D77" s="4"/>
      <c r="E77" s="4"/>
    </row>
    <row r="78" spans="1:5" ht="15.25" customHeight="1" x14ac:dyDescent="0.2">
      <c r="A78" s="71" t="s">
        <v>147</v>
      </c>
      <c r="B78" s="6" t="s">
        <v>148</v>
      </c>
      <c r="C78" s="3"/>
      <c r="D78" s="4"/>
      <c r="E78" s="4"/>
    </row>
    <row r="79" spans="1:5" ht="15.25" customHeight="1" x14ac:dyDescent="0.2">
      <c r="A79" s="71" t="s">
        <v>149</v>
      </c>
      <c r="B79" s="6" t="s">
        <v>150</v>
      </c>
      <c r="C79" s="3"/>
      <c r="D79" s="4"/>
      <c r="E79" s="4"/>
    </row>
    <row r="80" spans="1:5" ht="15.25" customHeight="1" x14ac:dyDescent="0.2">
      <c r="A80" s="71" t="s">
        <v>151</v>
      </c>
      <c r="B80" s="6" t="s">
        <v>152</v>
      </c>
      <c r="C80" s="3"/>
      <c r="D80" s="4"/>
      <c r="E80" s="4"/>
    </row>
    <row r="81" spans="1:5" ht="15.25" customHeight="1" x14ac:dyDescent="0.2">
      <c r="A81" s="73" t="s">
        <v>153</v>
      </c>
      <c r="B81" s="6" t="s">
        <v>154</v>
      </c>
      <c r="C81" s="62" t="s">
        <v>331</v>
      </c>
      <c r="D81" s="4"/>
      <c r="E81" s="4"/>
    </row>
    <row r="82" spans="1:5" ht="15.25" customHeight="1" x14ac:dyDescent="0.2">
      <c r="A82" s="71" t="s">
        <v>155</v>
      </c>
      <c r="B82" s="6" t="s">
        <v>156</v>
      </c>
      <c r="C82" s="3"/>
      <c r="D82" s="4"/>
      <c r="E82" s="4"/>
    </row>
    <row r="83" spans="1:5" ht="15.25" customHeight="1" x14ac:dyDescent="0.2">
      <c r="A83" s="73" t="s">
        <v>157</v>
      </c>
      <c r="B83" s="6" t="s">
        <v>158</v>
      </c>
      <c r="C83" s="62" t="s">
        <v>332</v>
      </c>
      <c r="D83" s="4"/>
      <c r="E83" s="4"/>
    </row>
    <row r="84" spans="1:5" ht="15.25" customHeight="1" x14ac:dyDescent="0.2">
      <c r="A84" s="71" t="s">
        <v>334</v>
      </c>
      <c r="B84" s="6" t="s">
        <v>160</v>
      </c>
      <c r="C84" s="62" t="s">
        <v>333</v>
      </c>
      <c r="D84" s="4"/>
      <c r="E84" s="4"/>
    </row>
    <row r="85" spans="1:5" ht="15.25" customHeight="1" x14ac:dyDescent="0.2">
      <c r="A85" s="71" t="s">
        <v>161</v>
      </c>
      <c r="B85" s="6" t="s">
        <v>162</v>
      </c>
      <c r="C85" s="3"/>
      <c r="D85" s="4"/>
      <c r="E85" s="4"/>
    </row>
    <row r="86" spans="1:5" ht="15.25" customHeight="1" x14ac:dyDescent="0.2">
      <c r="A86" s="71" t="s">
        <v>163</v>
      </c>
      <c r="B86" s="6" t="s">
        <v>164</v>
      </c>
      <c r="C86" s="3"/>
      <c r="D86" s="4"/>
      <c r="E86" s="4"/>
    </row>
    <row r="87" spans="1:5" ht="15.25" customHeight="1" x14ac:dyDescent="0.2">
      <c r="A87" s="75" t="s">
        <v>165</v>
      </c>
      <c r="B87" s="6" t="s">
        <v>166</v>
      </c>
      <c r="C87" s="3"/>
      <c r="D87" s="4"/>
      <c r="E87" s="4"/>
    </row>
    <row r="88" spans="1:5" ht="15.25" customHeight="1" x14ac:dyDescent="0.2">
      <c r="A88" s="75" t="s">
        <v>336</v>
      </c>
      <c r="B88" s="6" t="s">
        <v>167</v>
      </c>
      <c r="C88" s="62" t="s">
        <v>335</v>
      </c>
      <c r="D88" s="4"/>
      <c r="E88" s="4"/>
    </row>
    <row r="89" spans="1:5" ht="15.25" customHeight="1" x14ac:dyDescent="0.2">
      <c r="A89" s="71" t="s">
        <v>163</v>
      </c>
      <c r="B89" s="6" t="s">
        <v>164</v>
      </c>
      <c r="C89" s="62" t="s">
        <v>337</v>
      </c>
      <c r="D89" s="4"/>
      <c r="E89" s="4"/>
    </row>
    <row r="90" spans="1:5" ht="15.25" customHeight="1" x14ac:dyDescent="0.2">
      <c r="A90" s="75" t="s">
        <v>168</v>
      </c>
      <c r="B90" s="6" t="s">
        <v>169</v>
      </c>
      <c r="C90" s="3"/>
      <c r="D90" s="4"/>
      <c r="E90" s="4"/>
    </row>
    <row r="91" spans="1:5" ht="15.25" customHeight="1" x14ac:dyDescent="0.2">
      <c r="A91" s="75" t="s">
        <v>170</v>
      </c>
      <c r="B91" s="6" t="s">
        <v>171</v>
      </c>
      <c r="C91" s="3"/>
      <c r="D91" s="4"/>
      <c r="E91" s="4"/>
    </row>
    <row r="92" spans="1:5" ht="15.25" customHeight="1" x14ac:dyDescent="0.2">
      <c r="A92" s="75" t="s">
        <v>172</v>
      </c>
      <c r="B92" s="6" t="s">
        <v>173</v>
      </c>
      <c r="C92" s="3"/>
      <c r="D92" s="4"/>
      <c r="E92" s="4"/>
    </row>
    <row r="93" spans="1:5" ht="15.25" customHeight="1" x14ac:dyDescent="0.2">
      <c r="A93" s="75" t="s">
        <v>174</v>
      </c>
      <c r="B93" s="6" t="s">
        <v>175</v>
      </c>
      <c r="C93" s="3"/>
      <c r="D93" s="4"/>
      <c r="E93" s="4"/>
    </row>
    <row r="94" spans="1:5" ht="15.25" customHeight="1" x14ac:dyDescent="0.2">
      <c r="A94" s="75" t="s">
        <v>176</v>
      </c>
      <c r="B94" s="6" t="s">
        <v>177</v>
      </c>
      <c r="C94" s="3"/>
      <c r="D94" s="4"/>
      <c r="E94" s="4"/>
    </row>
    <row r="95" spans="1:5" ht="15.25" customHeight="1" x14ac:dyDescent="0.2">
      <c r="A95" s="75" t="s">
        <v>305</v>
      </c>
      <c r="B95" s="6" t="s">
        <v>179</v>
      </c>
      <c r="C95" s="69" t="s">
        <v>312</v>
      </c>
      <c r="D95" s="4"/>
      <c r="E95" s="4"/>
    </row>
    <row r="96" spans="1:5" ht="15.25" customHeight="1" x14ac:dyDescent="0.2">
      <c r="A96" s="71" t="s">
        <v>180</v>
      </c>
      <c r="B96" s="6" t="s">
        <v>181</v>
      </c>
      <c r="C96" s="12"/>
      <c r="D96" s="3"/>
      <c r="E96" s="4"/>
    </row>
    <row r="97" spans="1:5" ht="15.25" customHeight="1" x14ac:dyDescent="0.2">
      <c r="A97" s="71" t="s">
        <v>338</v>
      </c>
      <c r="B97" s="6" t="s">
        <v>182</v>
      </c>
      <c r="C97" s="62" t="s">
        <v>339</v>
      </c>
      <c r="D97" s="4"/>
      <c r="E97" s="4"/>
    </row>
    <row r="98" spans="1:5" ht="15.25" customHeight="1" x14ac:dyDescent="0.2">
      <c r="A98" s="75" t="s">
        <v>183</v>
      </c>
      <c r="B98" s="6" t="s">
        <v>184</v>
      </c>
      <c r="C98" s="3"/>
      <c r="D98" s="4"/>
      <c r="E98" s="4"/>
    </row>
    <row r="99" spans="1:5" ht="15.25" customHeight="1" x14ac:dyDescent="0.2">
      <c r="A99" s="71" t="s">
        <v>185</v>
      </c>
      <c r="B99" s="6" t="s">
        <v>186</v>
      </c>
      <c r="C99" s="3"/>
      <c r="D99" s="4"/>
      <c r="E99" s="4"/>
    </row>
    <row r="100" spans="1:5" ht="15.25" customHeight="1" x14ac:dyDescent="0.2">
      <c r="A100" s="75" t="s">
        <v>187</v>
      </c>
      <c r="B100" s="6" t="s">
        <v>188</v>
      </c>
      <c r="C100" s="3"/>
      <c r="D100" s="4"/>
      <c r="E100" s="4"/>
    </row>
    <row r="101" spans="1:5" ht="15.25" customHeight="1" x14ac:dyDescent="0.2">
      <c r="A101" s="76" t="s">
        <v>189</v>
      </c>
      <c r="B101" s="63" t="s">
        <v>293</v>
      </c>
      <c r="C101" s="3"/>
      <c r="D101" s="4"/>
      <c r="E101" s="4"/>
    </row>
    <row r="102" spans="1:5" ht="15.25" customHeight="1" x14ac:dyDescent="0.2">
      <c r="A102" s="76" t="s">
        <v>190</v>
      </c>
      <c r="B102" s="6" t="s">
        <v>191</v>
      </c>
      <c r="C102" s="3"/>
      <c r="D102" s="4"/>
      <c r="E102" s="4"/>
    </row>
    <row r="103" spans="1:5" ht="15.25" customHeight="1" x14ac:dyDescent="0.2">
      <c r="A103" s="71" t="s">
        <v>192</v>
      </c>
      <c r="B103" s="6" t="s">
        <v>193</v>
      </c>
      <c r="C103" s="3"/>
      <c r="D103" s="4"/>
      <c r="E103" s="4"/>
    </row>
    <row r="104" spans="1:5" ht="15.25" customHeight="1" x14ac:dyDescent="0.2">
      <c r="A104" s="71" t="s">
        <v>194</v>
      </c>
      <c r="B104" s="6" t="s">
        <v>195</v>
      </c>
      <c r="C104" s="3"/>
      <c r="D104" s="4"/>
      <c r="E104" s="4"/>
    </row>
    <row r="105" spans="1:5" ht="15.25" customHeight="1" x14ac:dyDescent="0.2">
      <c r="A105" s="75" t="s">
        <v>196</v>
      </c>
      <c r="B105" s="6" t="s">
        <v>197</v>
      </c>
      <c r="C105" s="3"/>
      <c r="D105" s="4"/>
      <c r="E105" s="4"/>
    </row>
    <row r="106" spans="1:5" ht="15.25" customHeight="1" x14ac:dyDescent="0.2">
      <c r="A106" s="75" t="s">
        <v>198</v>
      </c>
      <c r="B106" s="6" t="s">
        <v>199</v>
      </c>
      <c r="C106" s="3"/>
      <c r="D106" s="4"/>
      <c r="E106" s="4"/>
    </row>
    <row r="107" spans="1:5" ht="15.25" customHeight="1" x14ac:dyDescent="0.2">
      <c r="A107" s="71" t="s">
        <v>200</v>
      </c>
      <c r="B107" s="6" t="s">
        <v>201</v>
      </c>
      <c r="C107" s="3"/>
      <c r="D107" s="4"/>
      <c r="E107" s="4"/>
    </row>
    <row r="108" spans="1:5" ht="15.25" customHeight="1" x14ac:dyDescent="0.2">
      <c r="A108" s="74" t="s">
        <v>202</v>
      </c>
      <c r="B108" s="6" t="s">
        <v>201</v>
      </c>
      <c r="C108" s="62" t="s">
        <v>341</v>
      </c>
      <c r="D108" s="4"/>
      <c r="E108" s="4"/>
    </row>
    <row r="109" spans="1:5" ht="15.25" customHeight="1" x14ac:dyDescent="0.2">
      <c r="A109" s="75" t="s">
        <v>203</v>
      </c>
      <c r="B109" s="78" t="s">
        <v>204</v>
      </c>
      <c r="C109" s="3"/>
      <c r="D109" s="4"/>
      <c r="E109" s="4"/>
    </row>
    <row r="110" spans="1:5" ht="15.25" customHeight="1" x14ac:dyDescent="0.2">
      <c r="A110" s="13"/>
      <c r="B110" s="13"/>
      <c r="C110" s="67" t="s">
        <v>343</v>
      </c>
      <c r="D110" s="66"/>
      <c r="E110" s="4"/>
    </row>
    <row r="111" spans="1:5" ht="16" customHeight="1" x14ac:dyDescent="0.2">
      <c r="C111" s="66"/>
    </row>
  </sheetData>
  <pageMargins left="0.7" right="0.7" top="0.75" bottom="0.75" header="0.3" footer="0.3"/>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41"/>
  <sheetViews>
    <sheetView showGridLines="0" workbookViewId="0">
      <selection activeCell="N2" sqref="N2:N22"/>
    </sheetView>
  </sheetViews>
  <sheetFormatPr baseColWidth="10" defaultColWidth="10.83203125" defaultRowHeight="16" customHeight="1" x14ac:dyDescent="0.2"/>
  <cols>
    <col min="1" max="1" width="29.5" style="1" customWidth="1"/>
    <col min="2" max="2" width="12" style="1" customWidth="1"/>
    <col min="3" max="5" width="10.83203125" style="1" customWidth="1"/>
    <col min="6" max="6" width="10.1640625" style="1" customWidth="1"/>
    <col min="7" max="29" width="10.83203125" style="1" customWidth="1"/>
    <col min="30" max="16384" width="10.83203125" style="1"/>
  </cols>
  <sheetData>
    <row r="1" spans="1:28" ht="15.25" customHeight="1" x14ac:dyDescent="0.2">
      <c r="A1" s="2" t="s">
        <v>205</v>
      </c>
      <c r="B1" s="14">
        <v>44001</v>
      </c>
      <c r="C1" s="14">
        <v>44008</v>
      </c>
      <c r="D1" s="14">
        <v>44015</v>
      </c>
      <c r="E1" s="14">
        <v>44022</v>
      </c>
      <c r="F1" s="14">
        <v>44029</v>
      </c>
      <c r="G1" s="14">
        <v>44035</v>
      </c>
      <c r="H1" s="14">
        <v>44041</v>
      </c>
      <c r="I1" s="14">
        <v>44050</v>
      </c>
      <c r="J1" s="14">
        <v>44060</v>
      </c>
      <c r="K1" s="14">
        <v>44067</v>
      </c>
      <c r="L1" s="14">
        <v>44074</v>
      </c>
      <c r="M1" s="2" t="s">
        <v>206</v>
      </c>
      <c r="N1" s="15"/>
      <c r="O1" s="15"/>
      <c r="P1" s="15"/>
      <c r="Q1" s="15"/>
      <c r="R1" s="15"/>
      <c r="S1" s="15"/>
      <c r="T1" s="15"/>
      <c r="U1" s="15"/>
      <c r="V1" s="15"/>
      <c r="W1" s="15"/>
      <c r="X1" s="16"/>
      <c r="Y1" s="17"/>
      <c r="Z1" s="17"/>
      <c r="AA1" s="17"/>
      <c r="AB1" s="18"/>
    </row>
    <row r="2" spans="1:28" ht="15.25" customHeight="1" x14ac:dyDescent="0.2">
      <c r="A2" s="5" t="s">
        <v>11</v>
      </c>
      <c r="B2" s="19">
        <v>5</v>
      </c>
      <c r="C2" s="19">
        <v>30</v>
      </c>
      <c r="D2" s="19">
        <v>33</v>
      </c>
      <c r="E2" s="19">
        <v>17</v>
      </c>
      <c r="F2" s="19">
        <v>1</v>
      </c>
      <c r="G2" s="19">
        <v>0</v>
      </c>
      <c r="H2" s="19">
        <v>0</v>
      </c>
      <c r="I2" s="19">
        <v>0</v>
      </c>
      <c r="J2" s="19">
        <v>0</v>
      </c>
      <c r="K2" s="19">
        <v>0</v>
      </c>
      <c r="L2" s="15"/>
      <c r="M2" s="19">
        <f t="shared" ref="M2:M22" si="0">SUM(B2:L2)</f>
        <v>86</v>
      </c>
      <c r="N2" s="15"/>
      <c r="O2" s="15"/>
      <c r="P2" s="15"/>
      <c r="Q2" s="15"/>
      <c r="R2" s="15"/>
      <c r="S2" s="15"/>
      <c r="T2" s="15"/>
      <c r="U2" s="15"/>
      <c r="V2" s="15"/>
      <c r="W2" s="15"/>
      <c r="X2" s="20"/>
      <c r="Y2" s="21"/>
      <c r="Z2" s="21"/>
      <c r="AA2" s="21"/>
      <c r="AB2" s="22"/>
    </row>
    <row r="3" spans="1:28" ht="15.25" customHeight="1" x14ac:dyDescent="0.2">
      <c r="A3" s="5" t="s">
        <v>40</v>
      </c>
      <c r="B3" s="19">
        <v>0</v>
      </c>
      <c r="C3" s="19">
        <v>0</v>
      </c>
      <c r="D3" s="19">
        <v>1</v>
      </c>
      <c r="E3" s="19">
        <v>2</v>
      </c>
      <c r="F3" s="19">
        <v>2</v>
      </c>
      <c r="G3" s="19">
        <v>2</v>
      </c>
      <c r="H3" s="19">
        <v>2</v>
      </c>
      <c r="I3" s="19">
        <v>0</v>
      </c>
      <c r="J3" s="19">
        <v>0</v>
      </c>
      <c r="K3" s="19">
        <v>0</v>
      </c>
      <c r="L3" s="15"/>
      <c r="M3" s="19">
        <f t="shared" si="0"/>
        <v>9</v>
      </c>
      <c r="N3" s="15"/>
      <c r="O3" s="15"/>
      <c r="P3" s="15"/>
      <c r="Q3" s="15"/>
      <c r="R3" s="15"/>
      <c r="S3" s="15"/>
      <c r="T3" s="15"/>
      <c r="U3" s="15"/>
      <c r="V3" s="15"/>
      <c r="W3" s="15"/>
      <c r="X3" s="20"/>
      <c r="Y3" s="21"/>
      <c r="Z3" s="21"/>
      <c r="AA3" s="21"/>
      <c r="AB3" s="22"/>
    </row>
    <row r="4" spans="1:28" ht="15.25" customHeight="1" x14ac:dyDescent="0.2">
      <c r="A4" s="8" t="s">
        <v>42</v>
      </c>
      <c r="B4" s="19">
        <v>0</v>
      </c>
      <c r="C4" s="19">
        <v>0</v>
      </c>
      <c r="D4" s="19">
        <v>0</v>
      </c>
      <c r="E4" s="19">
        <v>2</v>
      </c>
      <c r="F4" s="19">
        <v>0</v>
      </c>
      <c r="G4" s="19">
        <v>4</v>
      </c>
      <c r="H4" s="19">
        <v>1</v>
      </c>
      <c r="I4" s="19">
        <v>0</v>
      </c>
      <c r="J4" s="19">
        <v>0</v>
      </c>
      <c r="K4" s="19">
        <v>0</v>
      </c>
      <c r="L4" s="15"/>
      <c r="M4" s="19">
        <f t="shared" si="0"/>
        <v>7</v>
      </c>
      <c r="N4" s="15"/>
      <c r="O4" s="15"/>
      <c r="P4" s="15"/>
      <c r="Q4" s="15"/>
      <c r="R4" s="15"/>
      <c r="S4" s="15"/>
      <c r="T4" s="15"/>
      <c r="U4" s="15"/>
      <c r="V4" s="15"/>
      <c r="W4" s="15"/>
      <c r="X4" s="20"/>
      <c r="Y4" s="21"/>
      <c r="Z4" s="21"/>
      <c r="AA4" s="21"/>
      <c r="AB4" s="22"/>
    </row>
    <row r="5" spans="1:28" ht="15.25" customHeight="1" x14ac:dyDescent="0.2">
      <c r="A5" s="5" t="s">
        <v>46</v>
      </c>
      <c r="B5" s="19">
        <v>35</v>
      </c>
      <c r="C5" s="19">
        <v>26</v>
      </c>
      <c r="D5" s="19">
        <v>15</v>
      </c>
      <c r="E5" s="19">
        <v>7</v>
      </c>
      <c r="F5" s="19">
        <v>1</v>
      </c>
      <c r="G5" s="19">
        <v>1</v>
      </c>
      <c r="H5" s="19">
        <v>0</v>
      </c>
      <c r="I5" s="19">
        <v>0</v>
      </c>
      <c r="J5" s="19">
        <v>0</v>
      </c>
      <c r="K5" s="19">
        <v>0</v>
      </c>
      <c r="L5" s="15"/>
      <c r="M5" s="19">
        <f t="shared" si="0"/>
        <v>85</v>
      </c>
      <c r="N5" s="15"/>
      <c r="O5" s="15"/>
      <c r="P5" s="15"/>
      <c r="Q5" s="15"/>
      <c r="R5" s="15"/>
      <c r="S5" s="15"/>
      <c r="T5" s="15"/>
      <c r="U5" s="15"/>
      <c r="V5" s="15"/>
      <c r="W5" s="15"/>
      <c r="X5" s="20"/>
      <c r="Y5" s="21"/>
      <c r="Z5" s="21"/>
      <c r="AA5" s="21"/>
      <c r="AB5" s="22"/>
    </row>
    <row r="6" spans="1:28" ht="15.25" customHeight="1" x14ac:dyDescent="0.2">
      <c r="A6" s="8" t="s">
        <v>66</v>
      </c>
      <c r="B6" s="19">
        <v>0</v>
      </c>
      <c r="C6" s="19">
        <v>0</v>
      </c>
      <c r="D6" s="19">
        <v>0</v>
      </c>
      <c r="E6" s="19">
        <v>0</v>
      </c>
      <c r="F6" s="19">
        <v>20</v>
      </c>
      <c r="G6" s="19">
        <v>40</v>
      </c>
      <c r="H6" s="19">
        <v>23</v>
      </c>
      <c r="I6" s="19">
        <v>13</v>
      </c>
      <c r="J6" s="19">
        <v>2</v>
      </c>
      <c r="K6" s="19">
        <v>1</v>
      </c>
      <c r="L6" s="15"/>
      <c r="M6" s="19">
        <f t="shared" si="0"/>
        <v>99</v>
      </c>
      <c r="N6" s="15"/>
      <c r="O6" s="6" t="s">
        <v>242</v>
      </c>
      <c r="P6" s="15"/>
      <c r="Q6" s="15"/>
      <c r="R6" s="15"/>
      <c r="S6" s="15"/>
      <c r="T6" s="15"/>
      <c r="U6" s="15"/>
      <c r="V6" s="15"/>
      <c r="W6" s="15"/>
      <c r="X6" s="20"/>
      <c r="Y6" s="21"/>
      <c r="Z6" s="21"/>
      <c r="AA6" s="21"/>
      <c r="AB6" s="22"/>
    </row>
    <row r="7" spans="1:28" ht="15.25" customHeight="1" x14ac:dyDescent="0.2">
      <c r="A7" s="8" t="s">
        <v>83</v>
      </c>
      <c r="B7" s="19">
        <v>0</v>
      </c>
      <c r="C7" s="19">
        <v>0</v>
      </c>
      <c r="D7" s="19">
        <v>0</v>
      </c>
      <c r="E7" s="19">
        <v>6</v>
      </c>
      <c r="F7" s="19">
        <v>42</v>
      </c>
      <c r="G7" s="19">
        <v>80</v>
      </c>
      <c r="H7" s="19">
        <v>58</v>
      </c>
      <c r="I7" s="19">
        <v>12</v>
      </c>
      <c r="J7" s="19">
        <v>3</v>
      </c>
      <c r="K7" s="19">
        <v>2</v>
      </c>
      <c r="L7" s="15"/>
      <c r="M7" s="19">
        <f t="shared" si="0"/>
        <v>203</v>
      </c>
      <c r="N7" s="15"/>
      <c r="O7" s="15"/>
      <c r="P7" s="15"/>
      <c r="Q7" s="15"/>
      <c r="R7" s="15"/>
      <c r="S7" s="15"/>
      <c r="T7" s="15"/>
      <c r="U7" s="15"/>
      <c r="V7" s="15"/>
      <c r="W7" s="15"/>
      <c r="X7" s="20"/>
      <c r="Y7" s="21"/>
      <c r="Z7" s="21"/>
      <c r="AA7" s="21"/>
      <c r="AB7" s="22"/>
    </row>
    <row r="8" spans="1:28" ht="15.25" customHeight="1" x14ac:dyDescent="0.2">
      <c r="A8" s="8" t="s">
        <v>87</v>
      </c>
      <c r="B8" s="19">
        <v>0</v>
      </c>
      <c r="C8" s="19">
        <v>0</v>
      </c>
      <c r="D8" s="19">
        <v>0</v>
      </c>
      <c r="E8" s="19">
        <v>1</v>
      </c>
      <c r="F8" s="19">
        <v>0</v>
      </c>
      <c r="G8" s="19">
        <v>0</v>
      </c>
      <c r="H8" s="19">
        <v>0</v>
      </c>
      <c r="I8" s="19">
        <v>0</v>
      </c>
      <c r="J8" s="19">
        <v>0</v>
      </c>
      <c r="K8" s="19">
        <v>0</v>
      </c>
      <c r="L8" s="15"/>
      <c r="M8" s="19">
        <f t="shared" si="0"/>
        <v>1</v>
      </c>
      <c r="N8" s="15"/>
      <c r="O8" s="15"/>
      <c r="P8" s="15"/>
      <c r="Q8" s="15"/>
      <c r="R8" s="15"/>
      <c r="S8" s="15"/>
      <c r="T8" s="15"/>
      <c r="U8" s="15"/>
      <c r="V8" s="15"/>
      <c r="W8" s="15"/>
      <c r="X8" s="20"/>
      <c r="Y8" s="21"/>
      <c r="Z8" s="21"/>
      <c r="AA8" s="21"/>
      <c r="AB8" s="22"/>
    </row>
    <row r="9" spans="1:28" ht="15.25" customHeight="1" x14ac:dyDescent="0.2">
      <c r="A9" s="8" t="s">
        <v>96</v>
      </c>
      <c r="B9" s="19">
        <v>0</v>
      </c>
      <c r="C9" s="19">
        <v>0</v>
      </c>
      <c r="D9" s="19">
        <v>0</v>
      </c>
      <c r="E9" s="19">
        <v>0</v>
      </c>
      <c r="F9" s="19">
        <v>0</v>
      </c>
      <c r="G9" s="19">
        <v>0</v>
      </c>
      <c r="H9" s="19">
        <v>0</v>
      </c>
      <c r="I9" s="19">
        <v>0</v>
      </c>
      <c r="J9" s="19">
        <v>1</v>
      </c>
      <c r="K9" s="19">
        <v>0</v>
      </c>
      <c r="L9" s="15"/>
      <c r="M9" s="19">
        <f t="shared" si="0"/>
        <v>1</v>
      </c>
      <c r="N9" s="15"/>
      <c r="O9" s="15"/>
      <c r="P9" s="15"/>
      <c r="Q9" s="15"/>
      <c r="R9" s="15"/>
      <c r="S9" s="15"/>
      <c r="T9" s="15"/>
      <c r="U9" s="15"/>
      <c r="V9" s="15"/>
      <c r="W9" s="15"/>
      <c r="X9" s="20"/>
      <c r="Y9" s="21"/>
      <c r="Z9" s="21"/>
      <c r="AA9" s="21"/>
      <c r="AB9" s="22"/>
    </row>
    <row r="10" spans="1:28" ht="15.25" customHeight="1" x14ac:dyDescent="0.2">
      <c r="A10" s="8" t="s">
        <v>243</v>
      </c>
      <c r="B10" s="19">
        <v>0</v>
      </c>
      <c r="C10" s="19">
        <v>0</v>
      </c>
      <c r="D10" s="19">
        <v>0</v>
      </c>
      <c r="E10" s="19">
        <v>0</v>
      </c>
      <c r="F10" s="19">
        <v>0</v>
      </c>
      <c r="G10" s="19">
        <v>0</v>
      </c>
      <c r="H10" s="19">
        <v>0</v>
      </c>
      <c r="I10" s="19">
        <v>3</v>
      </c>
      <c r="J10" s="19">
        <v>0</v>
      </c>
      <c r="K10" s="19">
        <v>0</v>
      </c>
      <c r="L10" s="15"/>
      <c r="M10" s="19">
        <f t="shared" si="0"/>
        <v>3</v>
      </c>
      <c r="N10" s="15"/>
      <c r="O10" s="15"/>
      <c r="P10" s="15"/>
      <c r="Q10" s="15"/>
      <c r="R10" s="15"/>
      <c r="S10" s="15"/>
      <c r="T10" s="15"/>
      <c r="U10" s="15"/>
      <c r="V10" s="15"/>
      <c r="W10" s="15"/>
      <c r="X10" s="20"/>
      <c r="Y10" s="21"/>
      <c r="Z10" s="21"/>
      <c r="AA10" s="21"/>
      <c r="AB10" s="22"/>
    </row>
    <row r="11" spans="1:28" ht="15.25" customHeight="1" x14ac:dyDescent="0.2">
      <c r="A11" s="8" t="s">
        <v>100</v>
      </c>
      <c r="B11" s="19">
        <v>0</v>
      </c>
      <c r="C11" s="19">
        <v>0</v>
      </c>
      <c r="D11" s="19">
        <v>0</v>
      </c>
      <c r="E11" s="19">
        <v>0</v>
      </c>
      <c r="F11" s="19">
        <v>0</v>
      </c>
      <c r="G11" s="19">
        <v>0</v>
      </c>
      <c r="H11" s="19">
        <v>0</v>
      </c>
      <c r="I11" s="19">
        <v>0</v>
      </c>
      <c r="J11" s="19">
        <v>4</v>
      </c>
      <c r="K11" s="19">
        <v>2</v>
      </c>
      <c r="L11" s="15"/>
      <c r="M11" s="19">
        <f t="shared" si="0"/>
        <v>6</v>
      </c>
      <c r="N11" s="15"/>
      <c r="O11" s="15"/>
      <c r="P11" s="15"/>
      <c r="Q11" s="15"/>
      <c r="R11" s="15"/>
      <c r="S11" s="15"/>
      <c r="T11" s="15"/>
      <c r="U11" s="15"/>
      <c r="V11" s="15"/>
      <c r="W11" s="15"/>
      <c r="X11" s="20"/>
      <c r="Y11" s="21"/>
      <c r="Z11" s="21"/>
      <c r="AA11" s="21"/>
      <c r="AB11" s="22"/>
    </row>
    <row r="12" spans="1:28" ht="15.25" customHeight="1" x14ac:dyDescent="0.2">
      <c r="A12" s="8" t="s">
        <v>103</v>
      </c>
      <c r="B12" s="19">
        <v>0</v>
      </c>
      <c r="C12" s="19">
        <v>0</v>
      </c>
      <c r="D12" s="19">
        <v>0</v>
      </c>
      <c r="E12" s="19">
        <v>0</v>
      </c>
      <c r="F12" s="19">
        <v>0</v>
      </c>
      <c r="G12" s="19">
        <v>0</v>
      </c>
      <c r="H12" s="19">
        <v>1</v>
      </c>
      <c r="I12" s="19">
        <v>10</v>
      </c>
      <c r="J12" s="19">
        <v>4</v>
      </c>
      <c r="K12" s="19">
        <v>0</v>
      </c>
      <c r="L12" s="15"/>
      <c r="M12" s="19">
        <f t="shared" si="0"/>
        <v>15</v>
      </c>
      <c r="N12" s="15"/>
      <c r="O12" s="15"/>
      <c r="P12" s="15"/>
      <c r="Q12" s="15"/>
      <c r="R12" s="15"/>
      <c r="S12" s="15"/>
      <c r="T12" s="15"/>
      <c r="U12" s="15"/>
      <c r="V12" s="15"/>
      <c r="W12" s="15"/>
      <c r="X12" s="20"/>
      <c r="Y12" s="21"/>
      <c r="Z12" s="21"/>
      <c r="AA12" s="21"/>
      <c r="AB12" s="22"/>
    </row>
    <row r="13" spans="1:28" ht="15.25" customHeight="1" x14ac:dyDescent="0.2">
      <c r="A13" s="5" t="s">
        <v>244</v>
      </c>
      <c r="B13" s="19">
        <v>8</v>
      </c>
      <c r="C13" s="19">
        <v>8</v>
      </c>
      <c r="D13" s="19">
        <v>10</v>
      </c>
      <c r="E13" s="19">
        <v>8</v>
      </c>
      <c r="F13" s="19">
        <v>2</v>
      </c>
      <c r="G13" s="19">
        <v>0</v>
      </c>
      <c r="H13" s="19">
        <v>0</v>
      </c>
      <c r="I13" s="19">
        <v>0</v>
      </c>
      <c r="J13" s="19">
        <v>0</v>
      </c>
      <c r="K13" s="19">
        <v>0</v>
      </c>
      <c r="L13" s="15"/>
      <c r="M13" s="19">
        <f t="shared" si="0"/>
        <v>36</v>
      </c>
      <c r="N13" s="15"/>
      <c r="O13" s="15"/>
      <c r="P13" s="15"/>
      <c r="Q13" s="15"/>
      <c r="R13" s="15"/>
      <c r="S13" s="15"/>
      <c r="T13" s="15"/>
      <c r="U13" s="15"/>
      <c r="V13" s="15"/>
      <c r="W13" s="15"/>
      <c r="X13" s="20"/>
      <c r="Y13" s="21"/>
      <c r="Z13" s="21"/>
      <c r="AA13" s="21"/>
      <c r="AB13" s="22"/>
    </row>
    <row r="14" spans="1:28" ht="15.25" customHeight="1" x14ac:dyDescent="0.2">
      <c r="A14" s="5" t="s">
        <v>245</v>
      </c>
      <c r="B14" s="19">
        <v>229</v>
      </c>
      <c r="C14" s="19">
        <v>249</v>
      </c>
      <c r="D14" s="19">
        <v>57</v>
      </c>
      <c r="E14" s="19">
        <v>16</v>
      </c>
      <c r="F14" s="19">
        <v>3</v>
      </c>
      <c r="G14" s="19">
        <v>0</v>
      </c>
      <c r="H14" s="19">
        <v>0</v>
      </c>
      <c r="I14" s="19">
        <v>0</v>
      </c>
      <c r="J14" s="19">
        <v>0</v>
      </c>
      <c r="K14" s="19">
        <v>0</v>
      </c>
      <c r="L14" s="15"/>
      <c r="M14" s="19">
        <f t="shared" si="0"/>
        <v>554</v>
      </c>
      <c r="N14" s="15"/>
      <c r="O14" s="15"/>
      <c r="P14" s="15"/>
      <c r="Q14" s="15"/>
      <c r="R14" s="15"/>
      <c r="S14" s="15"/>
      <c r="T14" s="15"/>
      <c r="U14" s="15"/>
      <c r="V14" s="15"/>
      <c r="W14" s="15"/>
      <c r="X14" s="20"/>
      <c r="Y14" s="21"/>
      <c r="Z14" s="21"/>
      <c r="AA14" s="21"/>
      <c r="AB14" s="22"/>
    </row>
    <row r="15" spans="1:28" ht="15.25" customHeight="1" x14ac:dyDescent="0.2">
      <c r="A15" s="7" t="s">
        <v>246</v>
      </c>
      <c r="B15" s="19">
        <v>0</v>
      </c>
      <c r="C15" s="19">
        <v>0</v>
      </c>
      <c r="D15" s="19">
        <v>0</v>
      </c>
      <c r="E15" s="19">
        <v>0</v>
      </c>
      <c r="F15" s="19">
        <v>1</v>
      </c>
      <c r="G15" s="19">
        <v>1</v>
      </c>
      <c r="H15" s="19">
        <v>1</v>
      </c>
      <c r="I15" s="19">
        <v>1</v>
      </c>
      <c r="J15" s="19">
        <v>2</v>
      </c>
      <c r="K15" s="19">
        <v>0</v>
      </c>
      <c r="L15" s="15"/>
      <c r="M15" s="19">
        <f t="shared" si="0"/>
        <v>6</v>
      </c>
      <c r="N15" s="15"/>
      <c r="O15" s="15"/>
      <c r="P15" s="15"/>
      <c r="Q15" s="15"/>
      <c r="R15" s="15"/>
      <c r="S15" s="15"/>
      <c r="T15" s="15"/>
      <c r="U15" s="15"/>
      <c r="V15" s="15"/>
      <c r="W15" s="15"/>
      <c r="X15" s="20"/>
      <c r="Y15" s="21"/>
      <c r="Z15" s="21"/>
      <c r="AA15" s="21"/>
      <c r="AB15" s="22"/>
    </row>
    <row r="16" spans="1:28" ht="15.25" customHeight="1" x14ac:dyDescent="0.2">
      <c r="A16" s="8" t="s">
        <v>137</v>
      </c>
      <c r="B16" s="19">
        <v>0</v>
      </c>
      <c r="C16" s="19">
        <v>0</v>
      </c>
      <c r="D16" s="19">
        <v>0</v>
      </c>
      <c r="E16" s="19">
        <v>0</v>
      </c>
      <c r="F16" s="19">
        <v>1</v>
      </c>
      <c r="G16" s="19">
        <v>1</v>
      </c>
      <c r="H16" s="19">
        <v>1</v>
      </c>
      <c r="I16" s="19">
        <v>0</v>
      </c>
      <c r="J16" s="19">
        <v>0</v>
      </c>
      <c r="K16" s="19">
        <v>0</v>
      </c>
      <c r="L16" s="15"/>
      <c r="M16" s="19">
        <f t="shared" si="0"/>
        <v>3</v>
      </c>
      <c r="N16" s="15"/>
      <c r="O16" s="15"/>
      <c r="P16" s="15"/>
      <c r="Q16" s="15"/>
      <c r="R16" s="15"/>
      <c r="S16" s="15"/>
      <c r="T16" s="15"/>
      <c r="U16" s="15"/>
      <c r="V16" s="15"/>
      <c r="W16" s="15"/>
      <c r="X16" s="20"/>
      <c r="Y16" s="21"/>
      <c r="Z16" s="21"/>
      <c r="AA16" s="21"/>
      <c r="AB16" s="22"/>
    </row>
    <row r="17" spans="1:28" ht="15.25" customHeight="1" x14ac:dyDescent="0.2">
      <c r="A17" s="5" t="s">
        <v>218</v>
      </c>
      <c r="B17" s="19">
        <v>0</v>
      </c>
      <c r="C17" s="19">
        <v>15</v>
      </c>
      <c r="D17" s="19">
        <v>50</v>
      </c>
      <c r="E17" s="19">
        <v>50</v>
      </c>
      <c r="F17" s="19">
        <v>46</v>
      </c>
      <c r="G17" s="19">
        <v>27</v>
      </c>
      <c r="H17" s="19">
        <v>4</v>
      </c>
      <c r="I17" s="19">
        <v>2</v>
      </c>
      <c r="J17" s="19">
        <v>0</v>
      </c>
      <c r="K17" s="19">
        <v>0</v>
      </c>
      <c r="L17" s="15"/>
      <c r="M17" s="19">
        <f t="shared" si="0"/>
        <v>194</v>
      </c>
      <c r="N17" s="15"/>
      <c r="O17" s="15"/>
      <c r="P17" s="15"/>
      <c r="Q17" s="15"/>
      <c r="R17" s="15"/>
      <c r="S17" s="15"/>
      <c r="T17" s="15"/>
      <c r="U17" s="15"/>
      <c r="V17" s="15"/>
      <c r="W17" s="15"/>
      <c r="X17" s="20"/>
      <c r="Y17" s="21"/>
      <c r="Z17" s="21"/>
      <c r="AA17" s="21"/>
      <c r="AB17" s="22"/>
    </row>
    <row r="18" spans="1:28" ht="15.25" customHeight="1" x14ac:dyDescent="0.2">
      <c r="A18" s="5" t="s">
        <v>163</v>
      </c>
      <c r="B18" s="19">
        <v>0</v>
      </c>
      <c r="C18" s="19">
        <v>1</v>
      </c>
      <c r="D18" s="19">
        <v>1</v>
      </c>
      <c r="E18" s="19">
        <v>3</v>
      </c>
      <c r="F18" s="19">
        <v>3</v>
      </c>
      <c r="G18" s="19">
        <v>4</v>
      </c>
      <c r="H18" s="19">
        <v>4</v>
      </c>
      <c r="I18" s="19">
        <v>2</v>
      </c>
      <c r="J18" s="19">
        <v>0</v>
      </c>
      <c r="K18" s="19">
        <v>0</v>
      </c>
      <c r="L18" s="15"/>
      <c r="M18" s="19">
        <f t="shared" si="0"/>
        <v>18</v>
      </c>
      <c r="N18" s="15"/>
      <c r="O18" s="15"/>
      <c r="P18" s="15"/>
      <c r="Q18" s="15"/>
      <c r="R18" s="15"/>
      <c r="S18" s="15"/>
      <c r="T18" s="15"/>
      <c r="U18" s="15"/>
      <c r="V18" s="15"/>
      <c r="W18" s="15"/>
      <c r="X18" s="20"/>
      <c r="Y18" s="21"/>
      <c r="Z18" s="21"/>
      <c r="AA18" s="21"/>
      <c r="AB18" s="22"/>
    </row>
    <row r="19" spans="1:28" ht="15.25" customHeight="1" x14ac:dyDescent="0.2">
      <c r="A19" s="5" t="s">
        <v>185</v>
      </c>
      <c r="B19" s="19">
        <v>0</v>
      </c>
      <c r="C19" s="19">
        <v>0</v>
      </c>
      <c r="D19" s="19">
        <v>0</v>
      </c>
      <c r="E19" s="19">
        <v>0</v>
      </c>
      <c r="F19" s="19">
        <v>0</v>
      </c>
      <c r="G19" s="19">
        <v>1</v>
      </c>
      <c r="H19" s="19">
        <v>2</v>
      </c>
      <c r="I19" s="19">
        <v>4</v>
      </c>
      <c r="J19" s="19">
        <v>1</v>
      </c>
      <c r="K19" s="19">
        <v>0</v>
      </c>
      <c r="L19" s="15"/>
      <c r="M19" s="19">
        <f t="shared" si="0"/>
        <v>8</v>
      </c>
      <c r="N19" s="15"/>
      <c r="O19" s="15"/>
      <c r="P19" s="15"/>
      <c r="Q19" s="15"/>
      <c r="R19" s="15"/>
      <c r="S19" s="15"/>
      <c r="T19" s="15"/>
      <c r="U19" s="15"/>
      <c r="V19" s="15"/>
      <c r="W19" s="15"/>
      <c r="X19" s="20"/>
      <c r="Y19" s="21"/>
      <c r="Z19" s="21"/>
      <c r="AA19" s="21"/>
      <c r="AB19" s="22"/>
    </row>
    <row r="20" spans="1:28" ht="15.25" customHeight="1" x14ac:dyDescent="0.2">
      <c r="A20" s="5" t="s">
        <v>192</v>
      </c>
      <c r="B20" s="19">
        <v>18</v>
      </c>
      <c r="C20" s="19">
        <v>2</v>
      </c>
      <c r="D20" s="19">
        <v>0</v>
      </c>
      <c r="E20" s="19">
        <v>0</v>
      </c>
      <c r="F20" s="19">
        <v>0</v>
      </c>
      <c r="G20" s="19">
        <v>0</v>
      </c>
      <c r="H20" s="19">
        <v>0</v>
      </c>
      <c r="I20" s="19">
        <v>0</v>
      </c>
      <c r="J20" s="19">
        <v>0</v>
      </c>
      <c r="K20" s="19">
        <v>0</v>
      </c>
      <c r="L20" s="15"/>
      <c r="M20" s="19">
        <f t="shared" si="0"/>
        <v>20</v>
      </c>
      <c r="N20" s="15"/>
      <c r="O20" s="15"/>
      <c r="P20" s="15"/>
      <c r="Q20" s="15"/>
      <c r="R20" s="15"/>
      <c r="S20" s="15"/>
      <c r="T20" s="15"/>
      <c r="U20" s="15"/>
      <c r="V20" s="15"/>
      <c r="W20" s="15"/>
      <c r="X20" s="20"/>
      <c r="Y20" s="21"/>
      <c r="Z20" s="21"/>
      <c r="AA20" s="21"/>
      <c r="AB20" s="22"/>
    </row>
    <row r="21" spans="1:28" ht="15.25" customHeight="1" x14ac:dyDescent="0.2">
      <c r="A21" s="5" t="s">
        <v>198</v>
      </c>
      <c r="B21" s="19">
        <v>0</v>
      </c>
      <c r="C21" s="19">
        <v>0</v>
      </c>
      <c r="D21" s="19">
        <v>0</v>
      </c>
      <c r="E21" s="19">
        <v>3</v>
      </c>
      <c r="F21" s="19">
        <v>5</v>
      </c>
      <c r="G21" s="19">
        <v>12</v>
      </c>
      <c r="H21" s="19">
        <v>6</v>
      </c>
      <c r="I21" s="19">
        <v>0</v>
      </c>
      <c r="J21" s="19">
        <v>0</v>
      </c>
      <c r="K21" s="19">
        <v>0</v>
      </c>
      <c r="L21" s="15"/>
      <c r="M21" s="19">
        <f t="shared" si="0"/>
        <v>26</v>
      </c>
      <c r="N21" s="15"/>
      <c r="O21" s="15"/>
      <c r="P21" s="15"/>
      <c r="Q21" s="15"/>
      <c r="R21" s="15"/>
      <c r="S21" s="15"/>
      <c r="T21" s="15"/>
      <c r="U21" s="15"/>
      <c r="V21" s="15"/>
      <c r="W21" s="15"/>
      <c r="X21" s="20"/>
      <c r="Y21" s="21"/>
      <c r="Z21" s="21"/>
      <c r="AA21" s="21"/>
      <c r="AB21" s="22"/>
    </row>
    <row r="22" spans="1:28" ht="15.25" customHeight="1" x14ac:dyDescent="0.2">
      <c r="A22" s="5" t="s">
        <v>202</v>
      </c>
      <c r="B22" s="19">
        <v>5</v>
      </c>
      <c r="C22" s="19">
        <v>14</v>
      </c>
      <c r="D22" s="19">
        <v>1</v>
      </c>
      <c r="E22" s="19">
        <v>0</v>
      </c>
      <c r="F22" s="19">
        <v>0</v>
      </c>
      <c r="G22" s="19">
        <v>0</v>
      </c>
      <c r="H22" s="19">
        <v>0</v>
      </c>
      <c r="I22" s="19">
        <v>0</v>
      </c>
      <c r="J22" s="19">
        <v>0</v>
      </c>
      <c r="K22" s="19">
        <v>0</v>
      </c>
      <c r="L22" s="15"/>
      <c r="M22" s="19">
        <f t="shared" si="0"/>
        <v>20</v>
      </c>
      <c r="N22" s="15"/>
      <c r="O22" s="15"/>
      <c r="P22" s="15"/>
      <c r="Q22" s="15"/>
      <c r="R22" s="15"/>
      <c r="S22" s="15"/>
      <c r="T22" s="15"/>
      <c r="U22" s="15"/>
      <c r="V22" s="15"/>
      <c r="W22" s="15"/>
      <c r="X22" s="20"/>
      <c r="Y22" s="21"/>
      <c r="Z22" s="21"/>
      <c r="AA22" s="21"/>
      <c r="AB22" s="22"/>
    </row>
    <row r="23" spans="1:28" ht="15.25" customHeight="1" x14ac:dyDescent="0.2">
      <c r="A23" s="42"/>
      <c r="B23" s="15"/>
      <c r="C23" s="15"/>
      <c r="D23" s="15"/>
      <c r="E23" s="15"/>
      <c r="F23" s="15"/>
      <c r="G23" s="15"/>
      <c r="H23" s="15"/>
      <c r="I23" s="15"/>
      <c r="J23" s="15"/>
      <c r="K23" s="15"/>
      <c r="L23" s="15"/>
      <c r="M23" s="15"/>
      <c r="N23" s="15"/>
      <c r="O23" s="15"/>
      <c r="P23" s="15"/>
      <c r="Q23" s="15"/>
      <c r="R23" s="15"/>
      <c r="S23" s="15"/>
      <c r="T23" s="15"/>
      <c r="U23" s="15"/>
      <c r="V23" s="15"/>
      <c r="W23" s="15"/>
      <c r="X23" s="20"/>
      <c r="Y23" s="21"/>
      <c r="Z23" s="21"/>
      <c r="AA23" s="21"/>
      <c r="AB23" s="22"/>
    </row>
    <row r="24" spans="1:28" ht="16" customHeight="1" x14ac:dyDescent="0.2">
      <c r="A24" s="6" t="s">
        <v>247</v>
      </c>
      <c r="B24" s="19">
        <f t="shared" ref="B24:L24" si="1">SUM(B2:B22)</f>
        <v>300</v>
      </c>
      <c r="C24" s="19">
        <f t="shared" si="1"/>
        <v>345</v>
      </c>
      <c r="D24" s="19">
        <f t="shared" si="1"/>
        <v>168</v>
      </c>
      <c r="E24" s="19">
        <f t="shared" si="1"/>
        <v>115</v>
      </c>
      <c r="F24" s="19">
        <f t="shared" si="1"/>
        <v>127</v>
      </c>
      <c r="G24" s="19">
        <f t="shared" si="1"/>
        <v>173</v>
      </c>
      <c r="H24" s="19">
        <f t="shared" si="1"/>
        <v>103</v>
      </c>
      <c r="I24" s="19">
        <f t="shared" si="1"/>
        <v>47</v>
      </c>
      <c r="J24" s="19">
        <f t="shared" si="1"/>
        <v>17</v>
      </c>
      <c r="K24" s="19">
        <f t="shared" si="1"/>
        <v>5</v>
      </c>
      <c r="L24" s="19">
        <f t="shared" si="1"/>
        <v>0</v>
      </c>
      <c r="M24" s="19">
        <f>SUM(B24:L24)</f>
        <v>1400</v>
      </c>
      <c r="N24" s="15"/>
      <c r="O24" s="15"/>
      <c r="P24" s="15"/>
      <c r="Q24" s="15"/>
      <c r="R24" s="15"/>
      <c r="S24" s="15"/>
      <c r="T24" s="15"/>
      <c r="U24" s="15"/>
      <c r="V24" s="15"/>
      <c r="W24" s="15"/>
      <c r="X24" s="20"/>
      <c r="Y24" s="21"/>
      <c r="Z24" s="21"/>
      <c r="AA24" s="21"/>
      <c r="AB24" s="22"/>
    </row>
    <row r="25" spans="1:28" ht="16" customHeight="1" x14ac:dyDescent="0.2">
      <c r="A25" s="6" t="s">
        <v>213</v>
      </c>
      <c r="B25" s="19">
        <v>6</v>
      </c>
      <c r="C25" s="19">
        <v>8</v>
      </c>
      <c r="D25" s="19">
        <v>8</v>
      </c>
      <c r="E25" s="19">
        <v>11</v>
      </c>
      <c r="F25" s="19">
        <v>12</v>
      </c>
      <c r="G25" s="19">
        <v>11</v>
      </c>
      <c r="H25" s="19">
        <v>11</v>
      </c>
      <c r="I25" s="19">
        <v>8</v>
      </c>
      <c r="J25" s="19">
        <v>7</v>
      </c>
      <c r="K25" s="19">
        <v>3</v>
      </c>
      <c r="L25" s="15"/>
      <c r="M25" s="19">
        <f>SUM(B25:L25)</f>
        <v>85</v>
      </c>
      <c r="N25" s="15"/>
      <c r="O25" s="15"/>
      <c r="P25" s="15"/>
      <c r="Q25" s="15"/>
      <c r="R25" s="15"/>
      <c r="S25" s="15"/>
      <c r="T25" s="15"/>
      <c r="U25" s="15"/>
      <c r="V25" s="15"/>
      <c r="W25" s="15"/>
      <c r="X25" s="20"/>
      <c r="Y25" s="21"/>
      <c r="Z25" s="21"/>
      <c r="AA25" s="21"/>
      <c r="AB25" s="22"/>
    </row>
    <row r="26" spans="1:28" ht="16" customHeight="1" x14ac:dyDescent="0.2">
      <c r="A26" s="8"/>
      <c r="B26" s="15"/>
      <c r="C26" s="15"/>
      <c r="D26" s="15"/>
      <c r="E26" s="15"/>
      <c r="F26" s="15"/>
      <c r="G26" s="15"/>
      <c r="H26" s="15"/>
      <c r="I26" s="15"/>
      <c r="J26" s="15"/>
      <c r="K26" s="15"/>
      <c r="L26" s="15"/>
      <c r="M26" s="15"/>
      <c r="N26" s="15"/>
      <c r="O26" s="15"/>
      <c r="P26" s="15"/>
      <c r="Q26" s="15"/>
      <c r="R26" s="15"/>
      <c r="S26" s="15"/>
      <c r="T26" s="15"/>
      <c r="U26" s="15"/>
      <c r="V26" s="15"/>
      <c r="W26" s="15"/>
      <c r="X26" s="20"/>
      <c r="Y26" s="21"/>
      <c r="Z26" s="21"/>
      <c r="AA26" s="21"/>
      <c r="AB26" s="22"/>
    </row>
    <row r="27" spans="1:28" ht="16"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20"/>
      <c r="Y27" s="21"/>
      <c r="Z27" s="21"/>
      <c r="AA27" s="21"/>
      <c r="AB27" s="22"/>
    </row>
    <row r="28" spans="1:28" ht="16" customHeight="1" x14ac:dyDescent="0.2">
      <c r="A28" s="24"/>
      <c r="B28" s="24"/>
      <c r="C28" s="15"/>
      <c r="D28" s="15"/>
      <c r="E28" s="15"/>
      <c r="F28" s="15"/>
      <c r="G28" s="15"/>
      <c r="H28" s="15"/>
      <c r="I28" s="15"/>
      <c r="J28" s="15"/>
      <c r="K28" s="15"/>
      <c r="L28" s="15"/>
      <c r="M28" s="15"/>
      <c r="N28" s="15"/>
      <c r="O28" s="15"/>
      <c r="P28" s="15"/>
      <c r="Q28" s="15"/>
      <c r="R28" s="15"/>
      <c r="S28" s="15"/>
      <c r="T28" s="15"/>
      <c r="U28" s="15"/>
      <c r="V28" s="15"/>
      <c r="W28" s="15"/>
      <c r="X28" s="20"/>
      <c r="Y28" s="21"/>
      <c r="Z28" s="21"/>
      <c r="AA28" s="21"/>
      <c r="AB28" s="22"/>
    </row>
    <row r="29" spans="1:28" ht="16" customHeight="1" x14ac:dyDescent="0.2">
      <c r="A29" s="5"/>
      <c r="B29" s="15"/>
      <c r="C29" s="15"/>
      <c r="D29" s="15"/>
      <c r="E29" s="15"/>
      <c r="F29" s="15"/>
      <c r="G29" s="15"/>
      <c r="H29" s="15"/>
      <c r="I29" s="15"/>
      <c r="J29" s="15"/>
      <c r="K29" s="15"/>
      <c r="L29" s="15"/>
      <c r="M29" s="15"/>
      <c r="N29" s="15"/>
      <c r="O29" s="15"/>
      <c r="P29" s="15"/>
      <c r="Q29" s="15"/>
      <c r="R29" s="15"/>
      <c r="S29" s="15"/>
      <c r="T29" s="15"/>
      <c r="U29" s="15"/>
      <c r="V29" s="15"/>
      <c r="W29" s="15"/>
      <c r="X29" s="20"/>
      <c r="Y29" s="21"/>
      <c r="Z29" s="21"/>
      <c r="AA29" s="21"/>
      <c r="AB29" s="22"/>
    </row>
    <row r="30" spans="1:28" ht="16" customHeight="1" x14ac:dyDescent="0.2">
      <c r="A30" s="5"/>
      <c r="B30" s="15"/>
      <c r="C30" s="15"/>
      <c r="D30" s="15"/>
      <c r="E30" s="15"/>
      <c r="F30" s="15"/>
      <c r="G30" s="15"/>
      <c r="H30" s="15"/>
      <c r="I30" s="15"/>
      <c r="J30" s="15"/>
      <c r="K30" s="15"/>
      <c r="L30" s="15"/>
      <c r="M30" s="15"/>
      <c r="N30" s="15"/>
      <c r="O30" s="15"/>
      <c r="P30" s="15"/>
      <c r="Q30" s="15"/>
      <c r="R30" s="15"/>
      <c r="S30" s="15"/>
      <c r="T30" s="15"/>
      <c r="U30" s="15"/>
      <c r="V30" s="15"/>
      <c r="W30" s="15"/>
      <c r="X30" s="20"/>
      <c r="Y30" s="21"/>
      <c r="Z30" s="21"/>
      <c r="AA30" s="21"/>
      <c r="AB30" s="22"/>
    </row>
    <row r="31" spans="1:28" ht="16" customHeight="1" x14ac:dyDescent="0.2">
      <c r="A31" s="8"/>
      <c r="B31" s="15"/>
      <c r="C31" s="15"/>
      <c r="D31" s="15"/>
      <c r="E31" s="15"/>
      <c r="F31" s="15"/>
      <c r="G31" s="15"/>
      <c r="H31" s="15"/>
      <c r="I31" s="15"/>
      <c r="J31" s="15"/>
      <c r="K31" s="15"/>
      <c r="L31" s="15"/>
      <c r="M31" s="15"/>
      <c r="N31" s="15"/>
      <c r="O31" s="15"/>
      <c r="P31" s="15"/>
      <c r="Q31" s="15"/>
      <c r="R31" s="15"/>
      <c r="S31" s="15"/>
      <c r="T31" s="15"/>
      <c r="U31" s="15"/>
      <c r="V31" s="15"/>
      <c r="W31" s="15"/>
      <c r="X31" s="20"/>
      <c r="Y31" s="21"/>
      <c r="Z31" s="21"/>
      <c r="AA31" s="21"/>
      <c r="AB31" s="22"/>
    </row>
    <row r="32" spans="1:28" ht="16" customHeight="1" x14ac:dyDescent="0.2">
      <c r="A32" s="5"/>
      <c r="B32" s="15"/>
      <c r="C32" s="15"/>
      <c r="D32" s="15"/>
      <c r="E32" s="15"/>
      <c r="F32" s="15"/>
      <c r="G32" s="15"/>
      <c r="H32" s="15"/>
      <c r="I32" s="15"/>
      <c r="J32" s="15"/>
      <c r="K32" s="15"/>
      <c r="L32" s="15"/>
      <c r="M32" s="15"/>
      <c r="N32" s="15"/>
      <c r="O32" s="15"/>
      <c r="P32" s="15"/>
      <c r="Q32" s="15"/>
      <c r="R32" s="15"/>
      <c r="S32" s="15"/>
      <c r="T32" s="15"/>
      <c r="U32" s="15"/>
      <c r="V32" s="15"/>
      <c r="W32" s="15"/>
      <c r="X32" s="20"/>
      <c r="Y32" s="21"/>
      <c r="Z32" s="21"/>
      <c r="AA32" s="21"/>
      <c r="AB32" s="22"/>
    </row>
    <row r="33" spans="1:28" ht="16" customHeight="1" x14ac:dyDescent="0.2">
      <c r="A33" s="8"/>
      <c r="B33" s="15"/>
      <c r="C33" s="15"/>
      <c r="D33" s="15"/>
      <c r="E33" s="15"/>
      <c r="F33" s="15"/>
      <c r="G33" s="15"/>
      <c r="H33" s="15"/>
      <c r="I33" s="15"/>
      <c r="J33" s="15"/>
      <c r="K33" s="15"/>
      <c r="L33" s="15"/>
      <c r="M33" s="15"/>
      <c r="N33" s="15"/>
      <c r="O33" s="15"/>
      <c r="P33" s="15"/>
      <c r="Q33" s="15"/>
      <c r="R33" s="15"/>
      <c r="S33" s="15"/>
      <c r="T33" s="15"/>
      <c r="U33" s="15"/>
      <c r="V33" s="15"/>
      <c r="W33" s="15"/>
      <c r="X33" s="20"/>
      <c r="Y33" s="21"/>
      <c r="Z33" s="21"/>
      <c r="AA33" s="21"/>
      <c r="AB33" s="22"/>
    </row>
    <row r="34" spans="1:28" ht="16" customHeight="1" x14ac:dyDescent="0.2">
      <c r="A34" s="8"/>
      <c r="B34" s="15"/>
      <c r="C34" s="15"/>
      <c r="D34" s="15"/>
      <c r="E34" s="15"/>
      <c r="F34" s="15"/>
      <c r="G34" s="15"/>
      <c r="H34" s="15"/>
      <c r="I34" s="15"/>
      <c r="J34" s="15"/>
      <c r="K34" s="15"/>
      <c r="L34" s="15"/>
      <c r="M34" s="15"/>
      <c r="N34" s="15"/>
      <c r="O34" s="15"/>
      <c r="P34" s="15"/>
      <c r="Q34" s="15"/>
      <c r="R34" s="15"/>
      <c r="S34" s="15"/>
      <c r="T34" s="15"/>
      <c r="U34" s="15"/>
      <c r="V34" s="15"/>
      <c r="W34" s="15"/>
      <c r="X34" s="20"/>
      <c r="Y34" s="21"/>
      <c r="Z34" s="21"/>
      <c r="AA34" s="21"/>
      <c r="AB34" s="22"/>
    </row>
    <row r="35" spans="1:28" ht="16" customHeight="1" x14ac:dyDescent="0.2">
      <c r="A35" s="8"/>
      <c r="B35" s="15"/>
      <c r="C35" s="15"/>
      <c r="D35" s="15"/>
      <c r="E35" s="15"/>
      <c r="F35" s="15"/>
      <c r="G35" s="15"/>
      <c r="H35" s="15"/>
      <c r="I35" s="15"/>
      <c r="J35" s="15"/>
      <c r="K35" s="15"/>
      <c r="L35" s="15"/>
      <c r="M35" s="15"/>
      <c r="N35" s="15"/>
      <c r="O35" s="15"/>
      <c r="P35" s="15"/>
      <c r="Q35" s="15"/>
      <c r="R35" s="15"/>
      <c r="S35" s="15"/>
      <c r="T35" s="15"/>
      <c r="U35" s="15"/>
      <c r="V35" s="15"/>
      <c r="W35" s="15"/>
      <c r="X35" s="20"/>
      <c r="Y35" s="21"/>
      <c r="Z35" s="21"/>
      <c r="AA35" s="21"/>
      <c r="AB35" s="22"/>
    </row>
    <row r="36" spans="1:28" ht="16" customHeight="1" x14ac:dyDescent="0.2">
      <c r="A36" s="8"/>
      <c r="B36" s="15"/>
      <c r="C36" s="15"/>
      <c r="D36" s="15"/>
      <c r="E36" s="15"/>
      <c r="F36" s="15"/>
      <c r="G36" s="15"/>
      <c r="H36" s="15"/>
      <c r="I36" s="15"/>
      <c r="J36" s="15"/>
      <c r="K36" s="15"/>
      <c r="L36" s="15"/>
      <c r="M36" s="15"/>
      <c r="N36" s="15"/>
      <c r="O36" s="15"/>
      <c r="P36" s="15"/>
      <c r="Q36" s="15"/>
      <c r="R36" s="15"/>
      <c r="S36" s="15"/>
      <c r="T36" s="15"/>
      <c r="U36" s="15"/>
      <c r="V36" s="15"/>
      <c r="W36" s="15"/>
      <c r="X36" s="20"/>
      <c r="Y36" s="21"/>
      <c r="Z36" s="21"/>
      <c r="AA36" s="21"/>
      <c r="AB36" s="22"/>
    </row>
    <row r="37" spans="1:28" ht="16" customHeight="1" x14ac:dyDescent="0.2">
      <c r="A37" s="8"/>
      <c r="B37" s="15"/>
      <c r="C37" s="15"/>
      <c r="D37" s="15"/>
      <c r="E37" s="15"/>
      <c r="F37" s="15"/>
      <c r="G37" s="15"/>
      <c r="H37" s="15"/>
      <c r="I37" s="15"/>
      <c r="J37" s="15"/>
      <c r="K37" s="15"/>
      <c r="L37" s="15"/>
      <c r="M37" s="15"/>
      <c r="N37" s="15"/>
      <c r="O37" s="15"/>
      <c r="P37" s="15"/>
      <c r="Q37" s="15"/>
      <c r="R37" s="15"/>
      <c r="S37" s="15"/>
      <c r="T37" s="15"/>
      <c r="U37" s="15"/>
      <c r="V37" s="15"/>
      <c r="W37" s="15"/>
      <c r="X37" s="20"/>
      <c r="Y37" s="21"/>
      <c r="Z37" s="21"/>
      <c r="AA37" s="21"/>
      <c r="AB37" s="22"/>
    </row>
    <row r="38" spans="1:28" ht="16" customHeight="1" x14ac:dyDescent="0.2">
      <c r="A38" s="5"/>
      <c r="B38" s="15"/>
      <c r="C38" s="15"/>
      <c r="D38" s="15"/>
      <c r="E38" s="15"/>
      <c r="F38" s="15"/>
      <c r="G38" s="15"/>
      <c r="H38" s="15"/>
      <c r="I38" s="15"/>
      <c r="J38" s="15"/>
      <c r="K38" s="15"/>
      <c r="L38" s="15"/>
      <c r="M38" s="15"/>
      <c r="N38" s="15"/>
      <c r="O38" s="15"/>
      <c r="P38" s="15"/>
      <c r="Q38" s="15"/>
      <c r="R38" s="15"/>
      <c r="S38" s="15"/>
      <c r="T38" s="15"/>
      <c r="U38" s="15"/>
      <c r="V38" s="15"/>
      <c r="W38" s="15"/>
      <c r="X38" s="20"/>
      <c r="Y38" s="21"/>
      <c r="Z38" s="21"/>
      <c r="AA38" s="21"/>
      <c r="AB38" s="22"/>
    </row>
    <row r="39" spans="1:28" ht="16" customHeight="1" x14ac:dyDescent="0.2">
      <c r="A39" s="5"/>
      <c r="B39" s="15"/>
      <c r="C39" s="15"/>
      <c r="D39" s="15"/>
      <c r="E39" s="15"/>
      <c r="F39" s="15"/>
      <c r="G39" s="15"/>
      <c r="H39" s="15"/>
      <c r="I39" s="15"/>
      <c r="J39" s="15"/>
      <c r="K39" s="15"/>
      <c r="L39" s="15"/>
      <c r="M39" s="15"/>
      <c r="N39" s="15"/>
      <c r="O39" s="15"/>
      <c r="P39" s="15"/>
      <c r="Q39" s="15"/>
      <c r="R39" s="15"/>
      <c r="S39" s="15"/>
      <c r="T39" s="15"/>
      <c r="U39" s="15"/>
      <c r="V39" s="15"/>
      <c r="W39" s="15"/>
      <c r="X39" s="20"/>
      <c r="Y39" s="21"/>
      <c r="Z39" s="21"/>
      <c r="AA39" s="21"/>
      <c r="AB39" s="22"/>
    </row>
    <row r="40" spans="1:28" ht="16" customHeight="1" x14ac:dyDescent="0.2">
      <c r="A40" s="7"/>
      <c r="B40" s="15"/>
      <c r="C40" s="15"/>
      <c r="D40" s="15"/>
      <c r="E40" s="15"/>
      <c r="F40" s="15"/>
      <c r="G40" s="15"/>
      <c r="H40" s="15"/>
      <c r="I40" s="15"/>
      <c r="J40" s="15"/>
      <c r="K40" s="15"/>
      <c r="L40" s="15"/>
      <c r="M40" s="15"/>
      <c r="N40" s="15"/>
      <c r="O40" s="15"/>
      <c r="P40" s="15"/>
      <c r="Q40" s="15"/>
      <c r="R40" s="15"/>
      <c r="S40" s="15"/>
      <c r="T40" s="15"/>
      <c r="U40" s="15"/>
      <c r="V40" s="15"/>
      <c r="W40" s="15"/>
      <c r="X40" s="20"/>
      <c r="Y40" s="21"/>
      <c r="Z40" s="21"/>
      <c r="AA40" s="21"/>
      <c r="AB40" s="22"/>
    </row>
    <row r="41" spans="1:28" ht="16" customHeight="1" x14ac:dyDescent="0.2">
      <c r="A41" s="8"/>
      <c r="B41" s="15"/>
      <c r="C41" s="15"/>
      <c r="D41" s="15"/>
      <c r="E41" s="15"/>
      <c r="F41" s="15"/>
      <c r="G41" s="15"/>
      <c r="H41" s="15"/>
      <c r="I41" s="15"/>
      <c r="J41" s="15"/>
      <c r="K41" s="15"/>
      <c r="L41" s="15"/>
      <c r="M41" s="15"/>
      <c r="N41" s="15"/>
      <c r="O41" s="15"/>
      <c r="P41" s="15"/>
      <c r="Q41" s="15"/>
      <c r="R41" s="15"/>
      <c r="S41" s="15"/>
      <c r="T41" s="15"/>
      <c r="U41" s="15"/>
      <c r="V41" s="15"/>
      <c r="W41" s="15"/>
      <c r="X41" s="20"/>
      <c r="Y41" s="21"/>
      <c r="Z41" s="21"/>
      <c r="AA41" s="21"/>
      <c r="AB41" s="22"/>
    </row>
    <row r="42" spans="1:28" ht="16" customHeight="1" x14ac:dyDescent="0.2">
      <c r="A42" s="5"/>
      <c r="B42" s="15"/>
      <c r="C42" s="15"/>
      <c r="D42" s="15"/>
      <c r="E42" s="15"/>
      <c r="F42" s="15"/>
      <c r="G42" s="15"/>
      <c r="H42" s="15"/>
      <c r="I42" s="15"/>
      <c r="J42" s="15"/>
      <c r="K42" s="15"/>
      <c r="L42" s="15"/>
      <c r="M42" s="15"/>
      <c r="N42" s="15"/>
      <c r="O42" s="15"/>
      <c r="P42" s="15"/>
      <c r="Q42" s="15"/>
      <c r="R42" s="15"/>
      <c r="S42" s="15"/>
      <c r="T42" s="15"/>
      <c r="U42" s="15"/>
      <c r="V42" s="15"/>
      <c r="W42" s="15"/>
      <c r="X42" s="20"/>
      <c r="Y42" s="21"/>
      <c r="Z42" s="21"/>
      <c r="AA42" s="21"/>
      <c r="AB42" s="22"/>
    </row>
    <row r="43" spans="1:28" ht="16" customHeight="1" x14ac:dyDescent="0.2">
      <c r="A43" s="5"/>
      <c r="B43" s="15"/>
      <c r="C43" s="15"/>
      <c r="D43" s="15"/>
      <c r="E43" s="15"/>
      <c r="F43" s="15"/>
      <c r="G43" s="15"/>
      <c r="H43" s="15"/>
      <c r="I43" s="15"/>
      <c r="J43" s="15"/>
      <c r="K43" s="15"/>
      <c r="L43" s="15"/>
      <c r="M43" s="15"/>
      <c r="N43" s="15"/>
      <c r="O43" s="15"/>
      <c r="P43" s="15"/>
      <c r="Q43" s="15"/>
      <c r="R43" s="15"/>
      <c r="S43" s="15"/>
      <c r="T43" s="15"/>
      <c r="U43" s="15"/>
      <c r="V43" s="15"/>
      <c r="W43" s="15"/>
      <c r="X43" s="20"/>
      <c r="Y43" s="21"/>
      <c r="Z43" s="21"/>
      <c r="AA43" s="21"/>
      <c r="AB43" s="22"/>
    </row>
    <row r="44" spans="1:28" ht="16" customHeight="1" x14ac:dyDescent="0.2">
      <c r="A44" s="5"/>
      <c r="B44" s="15"/>
      <c r="C44" s="15"/>
      <c r="D44" s="15"/>
      <c r="E44" s="15"/>
      <c r="F44" s="15"/>
      <c r="G44" s="15"/>
      <c r="H44" s="15"/>
      <c r="I44" s="15"/>
      <c r="J44" s="15"/>
      <c r="K44" s="15"/>
      <c r="L44" s="15"/>
      <c r="M44" s="15"/>
      <c r="N44" s="15"/>
      <c r="O44" s="15"/>
      <c r="P44" s="15"/>
      <c r="Q44" s="15"/>
      <c r="R44" s="15"/>
      <c r="S44" s="15"/>
      <c r="T44" s="15"/>
      <c r="U44" s="15"/>
      <c r="V44" s="15"/>
      <c r="W44" s="15"/>
      <c r="X44" s="20"/>
      <c r="Y44" s="21"/>
      <c r="Z44" s="21"/>
      <c r="AA44" s="21"/>
      <c r="AB44" s="22"/>
    </row>
    <row r="45" spans="1:28" ht="16" customHeight="1" x14ac:dyDescent="0.2">
      <c r="A45" s="5"/>
      <c r="B45" s="15"/>
      <c r="C45" s="15"/>
      <c r="D45" s="15"/>
      <c r="E45" s="15"/>
      <c r="F45" s="15"/>
      <c r="G45" s="15"/>
      <c r="H45" s="15"/>
      <c r="I45" s="15"/>
      <c r="J45" s="15"/>
      <c r="K45" s="15"/>
      <c r="L45" s="15"/>
      <c r="M45" s="15"/>
      <c r="N45" s="15"/>
      <c r="O45" s="15"/>
      <c r="P45" s="15"/>
      <c r="Q45" s="15"/>
      <c r="R45" s="15"/>
      <c r="S45" s="15"/>
      <c r="T45" s="15"/>
      <c r="U45" s="15"/>
      <c r="V45" s="15"/>
      <c r="W45" s="15"/>
      <c r="X45" s="20"/>
      <c r="Y45" s="21"/>
      <c r="Z45" s="21"/>
      <c r="AA45" s="21"/>
      <c r="AB45" s="22"/>
    </row>
    <row r="46" spans="1:28" ht="16" customHeight="1" x14ac:dyDescent="0.2">
      <c r="A46" s="5"/>
      <c r="B46" s="15"/>
      <c r="C46" s="15"/>
      <c r="D46" s="15"/>
      <c r="E46" s="15"/>
      <c r="F46" s="15"/>
      <c r="G46" s="15"/>
      <c r="H46" s="15"/>
      <c r="I46" s="15"/>
      <c r="J46" s="15"/>
      <c r="K46" s="15"/>
      <c r="L46" s="15"/>
      <c r="M46" s="15"/>
      <c r="N46" s="15"/>
      <c r="O46" s="15"/>
      <c r="P46" s="15"/>
      <c r="Q46" s="15"/>
      <c r="R46" s="15"/>
      <c r="S46" s="15"/>
      <c r="T46" s="15"/>
      <c r="U46" s="15"/>
      <c r="V46" s="15"/>
      <c r="W46" s="15"/>
      <c r="X46" s="20"/>
      <c r="Y46" s="21"/>
      <c r="Z46" s="21"/>
      <c r="AA46" s="21"/>
      <c r="AB46" s="22"/>
    </row>
    <row r="47" spans="1:28" ht="16" customHeight="1" x14ac:dyDescent="0.2">
      <c r="A47" s="5"/>
      <c r="B47" s="15"/>
      <c r="C47" s="15"/>
      <c r="D47" s="15"/>
      <c r="E47" s="15"/>
      <c r="F47" s="15"/>
      <c r="G47" s="15"/>
      <c r="H47" s="15"/>
      <c r="I47" s="15"/>
      <c r="J47" s="15"/>
      <c r="K47" s="15"/>
      <c r="L47" s="15"/>
      <c r="M47" s="15"/>
      <c r="N47" s="15"/>
      <c r="O47" s="15"/>
      <c r="P47" s="15"/>
      <c r="Q47" s="15"/>
      <c r="R47" s="15"/>
      <c r="S47" s="15"/>
      <c r="T47" s="15"/>
      <c r="U47" s="15"/>
      <c r="V47" s="15"/>
      <c r="W47" s="15"/>
      <c r="X47" s="20"/>
      <c r="Y47" s="21"/>
      <c r="Z47" s="21"/>
      <c r="AA47" s="21"/>
      <c r="AB47" s="22"/>
    </row>
    <row r="48" spans="1:28" ht="16"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c r="X48" s="20"/>
      <c r="Y48" s="21"/>
      <c r="Z48" s="21"/>
      <c r="AA48" s="21"/>
      <c r="AB48" s="22"/>
    </row>
    <row r="49" spans="1:28" ht="16"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20"/>
      <c r="Y49" s="21"/>
      <c r="Z49" s="21"/>
      <c r="AA49" s="21"/>
      <c r="AB49" s="22"/>
    </row>
    <row r="50" spans="1:28" ht="16" customHeight="1" x14ac:dyDescent="0.2">
      <c r="A50" s="24"/>
      <c r="B50" s="24"/>
      <c r="C50" s="15"/>
      <c r="D50" s="15"/>
      <c r="E50" s="15"/>
      <c r="F50" s="15"/>
      <c r="G50" s="15"/>
      <c r="H50" s="15"/>
      <c r="I50" s="15"/>
      <c r="J50" s="15"/>
      <c r="K50" s="15"/>
      <c r="L50" s="15"/>
      <c r="M50" s="15"/>
      <c r="N50" s="15"/>
      <c r="O50" s="15"/>
      <c r="P50" s="15"/>
      <c r="Q50" s="15"/>
      <c r="R50" s="15"/>
      <c r="S50" s="15"/>
      <c r="T50" s="15"/>
      <c r="U50" s="15"/>
      <c r="V50" s="15"/>
      <c r="W50" s="15"/>
      <c r="X50" s="20"/>
      <c r="Y50" s="21"/>
      <c r="Z50" s="21"/>
      <c r="AA50" s="21"/>
      <c r="AB50" s="22"/>
    </row>
    <row r="51" spans="1:28" ht="16" customHeight="1" x14ac:dyDescent="0.2">
      <c r="A51" s="26"/>
      <c r="B51" s="15"/>
      <c r="C51" s="15"/>
      <c r="D51" s="15"/>
      <c r="E51" s="15"/>
      <c r="F51" s="15"/>
      <c r="G51" s="15"/>
      <c r="H51" s="15"/>
      <c r="I51" s="15"/>
      <c r="J51" s="15"/>
      <c r="K51" s="15"/>
      <c r="L51" s="15"/>
      <c r="M51" s="15"/>
      <c r="N51" s="15"/>
      <c r="O51" s="15"/>
      <c r="P51" s="15"/>
      <c r="Q51" s="15"/>
      <c r="R51" s="15"/>
      <c r="S51" s="15"/>
      <c r="T51" s="15"/>
      <c r="U51" s="15"/>
      <c r="V51" s="15"/>
      <c r="W51" s="15"/>
      <c r="X51" s="20"/>
      <c r="Y51" s="21"/>
      <c r="Z51" s="21"/>
      <c r="AA51" s="21"/>
      <c r="AB51" s="22"/>
    </row>
    <row r="52" spans="1:28" ht="16" customHeight="1" x14ac:dyDescent="0.2">
      <c r="A52" s="26"/>
      <c r="B52" s="15"/>
      <c r="C52" s="15"/>
      <c r="D52" s="15"/>
      <c r="E52" s="15"/>
      <c r="F52" s="15"/>
      <c r="G52" s="15"/>
      <c r="H52" s="15"/>
      <c r="I52" s="15"/>
      <c r="J52" s="15"/>
      <c r="K52" s="15"/>
      <c r="L52" s="15"/>
      <c r="M52" s="15"/>
      <c r="N52" s="15"/>
      <c r="O52" s="15"/>
      <c r="P52" s="15"/>
      <c r="Q52" s="15"/>
      <c r="R52" s="15"/>
      <c r="S52" s="15"/>
      <c r="T52" s="15"/>
      <c r="U52" s="15"/>
      <c r="V52" s="15"/>
      <c r="W52" s="15"/>
      <c r="X52" s="20"/>
      <c r="Y52" s="21"/>
      <c r="Z52" s="21"/>
      <c r="AA52" s="21"/>
      <c r="AB52" s="22"/>
    </row>
    <row r="53" spans="1:28" ht="16" customHeight="1" x14ac:dyDescent="0.2">
      <c r="A53" s="26"/>
      <c r="B53" s="15"/>
      <c r="C53" s="15"/>
      <c r="D53" s="15"/>
      <c r="E53" s="15"/>
      <c r="F53" s="15"/>
      <c r="G53" s="15"/>
      <c r="H53" s="15"/>
      <c r="I53" s="15"/>
      <c r="J53" s="15"/>
      <c r="K53" s="15"/>
      <c r="L53" s="15"/>
      <c r="M53" s="15"/>
      <c r="N53" s="15"/>
      <c r="O53" s="15"/>
      <c r="P53" s="15"/>
      <c r="Q53" s="15"/>
      <c r="R53" s="15"/>
      <c r="S53" s="15"/>
      <c r="T53" s="15"/>
      <c r="U53" s="15"/>
      <c r="V53" s="15"/>
      <c r="W53" s="15"/>
      <c r="X53" s="20"/>
      <c r="Y53" s="21"/>
      <c r="Z53" s="21"/>
      <c r="AA53" s="21"/>
      <c r="AB53" s="22"/>
    </row>
    <row r="54" spans="1:28" ht="16" customHeight="1" x14ac:dyDescent="0.2">
      <c r="A54" s="26"/>
      <c r="B54" s="15"/>
      <c r="C54" s="15"/>
      <c r="D54" s="15"/>
      <c r="E54" s="15"/>
      <c r="F54" s="15"/>
      <c r="G54" s="15"/>
      <c r="H54" s="15"/>
      <c r="I54" s="15"/>
      <c r="J54" s="15"/>
      <c r="K54" s="15"/>
      <c r="L54" s="15"/>
      <c r="M54" s="15"/>
      <c r="N54" s="15"/>
      <c r="O54" s="15"/>
      <c r="P54" s="15"/>
      <c r="Q54" s="15"/>
      <c r="R54" s="15"/>
      <c r="S54" s="15"/>
      <c r="T54" s="15"/>
      <c r="U54" s="15"/>
      <c r="V54" s="15"/>
      <c r="W54" s="15"/>
      <c r="X54" s="20"/>
      <c r="Y54" s="21"/>
      <c r="Z54" s="21"/>
      <c r="AA54" s="21"/>
      <c r="AB54" s="22"/>
    </row>
    <row r="55" spans="1:28" ht="16" customHeight="1" x14ac:dyDescent="0.2">
      <c r="A55" s="26"/>
      <c r="B55" s="15"/>
      <c r="C55" s="15"/>
      <c r="D55" s="15"/>
      <c r="E55" s="15"/>
      <c r="F55" s="15"/>
      <c r="G55" s="15"/>
      <c r="H55" s="15"/>
      <c r="I55" s="15"/>
      <c r="J55" s="15"/>
      <c r="K55" s="15"/>
      <c r="L55" s="15"/>
      <c r="M55" s="15"/>
      <c r="N55" s="15"/>
      <c r="O55" s="15"/>
      <c r="P55" s="15"/>
      <c r="Q55" s="15"/>
      <c r="R55" s="15"/>
      <c r="S55" s="15"/>
      <c r="T55" s="15"/>
      <c r="U55" s="15"/>
      <c r="V55" s="15"/>
      <c r="W55" s="15"/>
      <c r="X55" s="20"/>
      <c r="Y55" s="21"/>
      <c r="Z55" s="21"/>
      <c r="AA55" s="21"/>
      <c r="AB55" s="22"/>
    </row>
    <row r="56" spans="1:28" ht="16" customHeight="1" x14ac:dyDescent="0.2">
      <c r="A56" s="26"/>
      <c r="B56" s="15"/>
      <c r="C56" s="15"/>
      <c r="D56" s="15"/>
      <c r="E56" s="15"/>
      <c r="F56" s="15"/>
      <c r="G56" s="15"/>
      <c r="H56" s="15"/>
      <c r="I56" s="15"/>
      <c r="J56" s="15"/>
      <c r="K56" s="15"/>
      <c r="L56" s="15"/>
      <c r="M56" s="15"/>
      <c r="N56" s="15"/>
      <c r="O56" s="15"/>
      <c r="P56" s="15"/>
      <c r="Q56" s="15"/>
      <c r="R56" s="15"/>
      <c r="S56" s="15"/>
      <c r="T56" s="15"/>
      <c r="U56" s="15"/>
      <c r="V56" s="15"/>
      <c r="W56" s="15"/>
      <c r="X56" s="20"/>
      <c r="Y56" s="21"/>
      <c r="Z56" s="21"/>
      <c r="AA56" s="21"/>
      <c r="AB56" s="22"/>
    </row>
    <row r="57" spans="1:28" ht="16" customHeight="1" x14ac:dyDescent="0.2">
      <c r="A57" s="26"/>
      <c r="B57" s="15"/>
      <c r="C57" s="15"/>
      <c r="D57" s="15"/>
      <c r="E57" s="15"/>
      <c r="F57" s="15"/>
      <c r="G57" s="15"/>
      <c r="H57" s="15"/>
      <c r="I57" s="15"/>
      <c r="J57" s="15"/>
      <c r="K57" s="15"/>
      <c r="L57" s="15"/>
      <c r="M57" s="15"/>
      <c r="N57" s="15"/>
      <c r="O57" s="15"/>
      <c r="P57" s="15"/>
      <c r="Q57" s="15"/>
      <c r="R57" s="15"/>
      <c r="S57" s="15"/>
      <c r="T57" s="15"/>
      <c r="U57" s="15"/>
      <c r="V57" s="15"/>
      <c r="W57" s="15"/>
      <c r="X57" s="20"/>
      <c r="Y57" s="21"/>
      <c r="Z57" s="21"/>
      <c r="AA57" s="21"/>
      <c r="AB57" s="22"/>
    </row>
    <row r="58" spans="1:28" ht="16" customHeight="1" x14ac:dyDescent="0.2">
      <c r="A58" s="26"/>
      <c r="B58" s="15"/>
      <c r="C58" s="15"/>
      <c r="D58" s="15"/>
      <c r="E58" s="15"/>
      <c r="F58" s="15"/>
      <c r="G58" s="15"/>
      <c r="H58" s="15"/>
      <c r="I58" s="15"/>
      <c r="J58" s="15"/>
      <c r="K58" s="15"/>
      <c r="L58" s="15"/>
      <c r="M58" s="15"/>
      <c r="N58" s="15"/>
      <c r="O58" s="15"/>
      <c r="P58" s="15"/>
      <c r="Q58" s="15"/>
      <c r="R58" s="15"/>
      <c r="S58" s="15"/>
      <c r="T58" s="15"/>
      <c r="U58" s="15"/>
      <c r="V58" s="15"/>
      <c r="W58" s="15"/>
      <c r="X58" s="20"/>
      <c r="Y58" s="21"/>
      <c r="Z58" s="21"/>
      <c r="AA58" s="21"/>
      <c r="AB58" s="22"/>
    </row>
    <row r="59" spans="1:28" ht="16"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20"/>
      <c r="Y59" s="21"/>
      <c r="Z59" s="21"/>
      <c r="AA59" s="21"/>
      <c r="AB59" s="22"/>
    </row>
    <row r="60" spans="1:28" ht="16"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20"/>
      <c r="Y60" s="21"/>
      <c r="Z60" s="21"/>
      <c r="AA60" s="21"/>
      <c r="AB60" s="22"/>
    </row>
    <row r="61" spans="1:28" ht="16"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20"/>
      <c r="Y61" s="21"/>
      <c r="Z61" s="21"/>
      <c r="AA61" s="21"/>
      <c r="AB61" s="22"/>
    </row>
    <row r="62" spans="1:28" ht="16"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20"/>
      <c r="Y62" s="21"/>
      <c r="Z62" s="21"/>
      <c r="AA62" s="21"/>
      <c r="AB62" s="22"/>
    </row>
    <row r="63" spans="1:28" ht="16"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20"/>
      <c r="Y63" s="21"/>
      <c r="Z63" s="21"/>
      <c r="AA63" s="21"/>
      <c r="AB63" s="22"/>
    </row>
    <row r="64" spans="1:28" ht="16"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20"/>
      <c r="Y64" s="21"/>
      <c r="Z64" s="21"/>
      <c r="AA64" s="21"/>
      <c r="AB64" s="22"/>
    </row>
    <row r="65" spans="1:28" ht="16"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20"/>
      <c r="Y65" s="21"/>
      <c r="Z65" s="21"/>
      <c r="AA65" s="21"/>
      <c r="AB65" s="22"/>
    </row>
    <row r="66" spans="1:28" ht="16"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20"/>
      <c r="Y66" s="21"/>
      <c r="Z66" s="21"/>
      <c r="AA66" s="21"/>
      <c r="AB66" s="22"/>
    </row>
    <row r="67" spans="1:28" ht="16"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20"/>
      <c r="Y67" s="21"/>
      <c r="Z67" s="21"/>
      <c r="AA67" s="21"/>
      <c r="AB67" s="22"/>
    </row>
    <row r="68" spans="1:28" ht="16"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20"/>
      <c r="Y68" s="21"/>
      <c r="Z68" s="21"/>
      <c r="AA68" s="21"/>
      <c r="AB68" s="22"/>
    </row>
    <row r="69" spans="1:28" ht="16"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20"/>
      <c r="Y69" s="21"/>
      <c r="Z69" s="21"/>
      <c r="AA69" s="21"/>
      <c r="AB69" s="22"/>
    </row>
    <row r="70" spans="1:28" ht="16"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20"/>
      <c r="Y70" s="21"/>
      <c r="Z70" s="21"/>
      <c r="AA70" s="21"/>
      <c r="AB70" s="22"/>
    </row>
    <row r="71" spans="1:28" ht="16"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20"/>
      <c r="Y71" s="21"/>
      <c r="Z71" s="21"/>
      <c r="AA71" s="21"/>
      <c r="AB71" s="22"/>
    </row>
    <row r="72" spans="1:28" ht="16"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20"/>
      <c r="Y72" s="21"/>
      <c r="Z72" s="21"/>
      <c r="AA72" s="21"/>
      <c r="AB72" s="22"/>
    </row>
    <row r="73" spans="1:28" ht="16"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20"/>
      <c r="Y73" s="21"/>
      <c r="Z73" s="21"/>
      <c r="AA73" s="21"/>
      <c r="AB73" s="22"/>
    </row>
    <row r="74" spans="1:28" ht="16"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20"/>
      <c r="Y74" s="21"/>
      <c r="Z74" s="21"/>
      <c r="AA74" s="21"/>
      <c r="AB74" s="22"/>
    </row>
    <row r="75" spans="1:28" ht="16"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20"/>
      <c r="Y75" s="21"/>
      <c r="Z75" s="21"/>
      <c r="AA75" s="21"/>
      <c r="AB75" s="22"/>
    </row>
    <row r="76" spans="1:28" ht="16"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20"/>
      <c r="Y76" s="21"/>
      <c r="Z76" s="21"/>
      <c r="AA76" s="21"/>
      <c r="AB76" s="22"/>
    </row>
    <row r="77" spans="1:28" ht="16"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20"/>
      <c r="Y77" s="21"/>
      <c r="Z77" s="21"/>
      <c r="AA77" s="21"/>
      <c r="AB77" s="22"/>
    </row>
    <row r="78" spans="1:28" ht="16"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20"/>
      <c r="Y78" s="21"/>
      <c r="Z78" s="21"/>
      <c r="AA78" s="21"/>
      <c r="AB78" s="22"/>
    </row>
    <row r="79" spans="1:28" ht="16"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20"/>
      <c r="Y79" s="21"/>
      <c r="Z79" s="21"/>
      <c r="AA79" s="21"/>
      <c r="AB79" s="22"/>
    </row>
    <row r="80" spans="1:28" ht="16"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20"/>
      <c r="Y80" s="21"/>
      <c r="Z80" s="21"/>
      <c r="AA80" s="21"/>
      <c r="AB80" s="22"/>
    </row>
    <row r="81" spans="1:28" ht="16"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20"/>
      <c r="Y81" s="21"/>
      <c r="Z81" s="21"/>
      <c r="AA81" s="21"/>
      <c r="AB81" s="22"/>
    </row>
    <row r="82" spans="1:28" ht="16"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20"/>
      <c r="Y82" s="21"/>
      <c r="Z82" s="21"/>
      <c r="AA82" s="21"/>
      <c r="AB82" s="22"/>
    </row>
    <row r="83" spans="1:28" ht="16"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20"/>
      <c r="Y83" s="21"/>
      <c r="Z83" s="21"/>
      <c r="AA83" s="21"/>
      <c r="AB83" s="22"/>
    </row>
    <row r="84" spans="1:28" ht="16"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20"/>
      <c r="Y84" s="21"/>
      <c r="Z84" s="21"/>
      <c r="AA84" s="21"/>
      <c r="AB84" s="22"/>
    </row>
    <row r="85" spans="1:28" ht="16"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20"/>
      <c r="Y85" s="21"/>
      <c r="Z85" s="21"/>
      <c r="AA85" s="21"/>
      <c r="AB85" s="22"/>
    </row>
    <row r="86" spans="1:28" ht="16"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20"/>
      <c r="Y86" s="21"/>
      <c r="Z86" s="21"/>
      <c r="AA86" s="21"/>
      <c r="AB86" s="22"/>
    </row>
    <row r="87" spans="1:28" ht="16"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20"/>
      <c r="Y87" s="21"/>
      <c r="Z87" s="21"/>
      <c r="AA87" s="21"/>
      <c r="AB87" s="22"/>
    </row>
    <row r="88" spans="1:28" ht="16"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20"/>
      <c r="Y88" s="21"/>
      <c r="Z88" s="21"/>
      <c r="AA88" s="21"/>
      <c r="AB88" s="22"/>
    </row>
    <row r="89" spans="1:28" ht="16"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20"/>
      <c r="Y89" s="21"/>
      <c r="Z89" s="21"/>
      <c r="AA89" s="21"/>
      <c r="AB89" s="22"/>
    </row>
    <row r="90" spans="1:28" ht="16"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20"/>
      <c r="Y90" s="21"/>
      <c r="Z90" s="21"/>
      <c r="AA90" s="21"/>
      <c r="AB90" s="22"/>
    </row>
    <row r="91" spans="1:28" ht="16"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20"/>
      <c r="Y91" s="21"/>
      <c r="Z91" s="21"/>
      <c r="AA91" s="21"/>
      <c r="AB91" s="22"/>
    </row>
    <row r="92" spans="1:28" ht="16"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20"/>
      <c r="Y92" s="21"/>
      <c r="Z92" s="21"/>
      <c r="AA92" s="21"/>
      <c r="AB92" s="22"/>
    </row>
    <row r="93" spans="1:28" ht="16"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20"/>
      <c r="Y93" s="21"/>
      <c r="Z93" s="21"/>
      <c r="AA93" s="21"/>
      <c r="AB93" s="22"/>
    </row>
    <row r="94" spans="1:28" ht="16"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20"/>
      <c r="Y94" s="21"/>
      <c r="Z94" s="21"/>
      <c r="AA94" s="21"/>
      <c r="AB94" s="22"/>
    </row>
    <row r="95" spans="1:28" ht="16"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20"/>
      <c r="Y95" s="21"/>
      <c r="Z95" s="21"/>
      <c r="AA95" s="21"/>
      <c r="AB95" s="22"/>
    </row>
    <row r="96" spans="1:28" ht="16"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20"/>
      <c r="Y96" s="21"/>
      <c r="Z96" s="21"/>
      <c r="AA96" s="21"/>
      <c r="AB96" s="22"/>
    </row>
    <row r="97" spans="1:28" ht="16"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20"/>
      <c r="Y97" s="21"/>
      <c r="Z97" s="21"/>
      <c r="AA97" s="21"/>
      <c r="AB97" s="22"/>
    </row>
    <row r="98" spans="1:28" ht="16"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20"/>
      <c r="Y98" s="21"/>
      <c r="Z98" s="21"/>
      <c r="AA98" s="21"/>
      <c r="AB98" s="22"/>
    </row>
    <row r="99" spans="1:28" ht="16"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20"/>
      <c r="Y99" s="21"/>
      <c r="Z99" s="21"/>
      <c r="AA99" s="21"/>
      <c r="AB99" s="22"/>
    </row>
    <row r="100" spans="1:28" ht="16"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20"/>
      <c r="Y100" s="21"/>
      <c r="Z100" s="21"/>
      <c r="AA100" s="21"/>
      <c r="AB100" s="22"/>
    </row>
    <row r="101" spans="1:28" ht="16"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20"/>
      <c r="Y101" s="21"/>
      <c r="Z101" s="21"/>
      <c r="AA101" s="21"/>
      <c r="AB101" s="22"/>
    </row>
    <row r="102" spans="1:28" ht="16"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20"/>
      <c r="Y102" s="21"/>
      <c r="Z102" s="21"/>
      <c r="AA102" s="21"/>
      <c r="AB102" s="22"/>
    </row>
    <row r="103" spans="1:28" ht="16"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20"/>
      <c r="Y103" s="21"/>
      <c r="Z103" s="21"/>
      <c r="AA103" s="21"/>
      <c r="AB103" s="22"/>
    </row>
    <row r="104" spans="1:28" ht="16"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20"/>
      <c r="Y104" s="21"/>
      <c r="Z104" s="21"/>
      <c r="AA104" s="21"/>
      <c r="AB104" s="22"/>
    </row>
    <row r="105" spans="1:28" ht="16"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20"/>
      <c r="Y105" s="21"/>
      <c r="Z105" s="21"/>
      <c r="AA105" s="21"/>
      <c r="AB105" s="22"/>
    </row>
    <row r="106" spans="1:28" ht="16"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20"/>
      <c r="Y106" s="21"/>
      <c r="Z106" s="21"/>
      <c r="AA106" s="21"/>
      <c r="AB106" s="22"/>
    </row>
    <row r="107" spans="1:28" ht="16"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20"/>
      <c r="Y107" s="21"/>
      <c r="Z107" s="21"/>
      <c r="AA107" s="21"/>
      <c r="AB107" s="22"/>
    </row>
    <row r="108" spans="1:28" ht="16"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20"/>
      <c r="Y108" s="21"/>
      <c r="Z108" s="21"/>
      <c r="AA108" s="21"/>
      <c r="AB108" s="22"/>
    </row>
    <row r="109" spans="1:28" ht="16"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20"/>
      <c r="Y109" s="21"/>
      <c r="Z109" s="21"/>
      <c r="AA109" s="21"/>
      <c r="AB109" s="22"/>
    </row>
    <row r="110" spans="1:28" ht="16"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20"/>
      <c r="Y110" s="21"/>
      <c r="Z110" s="21"/>
      <c r="AA110" s="21"/>
      <c r="AB110" s="22"/>
    </row>
    <row r="111" spans="1:28" ht="16"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20"/>
      <c r="Y111" s="21"/>
      <c r="Z111" s="21"/>
      <c r="AA111" s="21"/>
      <c r="AB111" s="22"/>
    </row>
    <row r="112" spans="1:28" ht="16"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20"/>
      <c r="Y112" s="21"/>
      <c r="Z112" s="21"/>
      <c r="AA112" s="21"/>
      <c r="AB112" s="22"/>
    </row>
    <row r="113" spans="1:28" ht="16"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20"/>
      <c r="Y113" s="21"/>
      <c r="Z113" s="21"/>
      <c r="AA113" s="21"/>
      <c r="AB113" s="22"/>
    </row>
    <row r="114" spans="1:28" ht="16"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20"/>
      <c r="Y114" s="21"/>
      <c r="Z114" s="21"/>
      <c r="AA114" s="21"/>
      <c r="AB114" s="22"/>
    </row>
    <row r="115" spans="1:28" ht="16"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20"/>
      <c r="Y115" s="21"/>
      <c r="Z115" s="21"/>
      <c r="AA115" s="21"/>
      <c r="AB115" s="22"/>
    </row>
    <row r="116" spans="1:28" ht="16"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20"/>
      <c r="Y116" s="21"/>
      <c r="Z116" s="21"/>
      <c r="AA116" s="21"/>
      <c r="AB116" s="22"/>
    </row>
    <row r="117" spans="1:28" ht="16"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20"/>
      <c r="Y117" s="21"/>
      <c r="Z117" s="21"/>
      <c r="AA117" s="21"/>
      <c r="AB117" s="22"/>
    </row>
    <row r="118" spans="1:28" ht="16"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20"/>
      <c r="Y118" s="21"/>
      <c r="Z118" s="21"/>
      <c r="AA118" s="21"/>
      <c r="AB118" s="22"/>
    </row>
    <row r="119" spans="1:28" ht="16"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20"/>
      <c r="Y119" s="21"/>
      <c r="Z119" s="21"/>
      <c r="AA119" s="21"/>
      <c r="AB119" s="22"/>
    </row>
    <row r="120" spans="1:28" ht="16"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20"/>
      <c r="Y120" s="21"/>
      <c r="Z120" s="21"/>
      <c r="AA120" s="21"/>
      <c r="AB120" s="22"/>
    </row>
    <row r="121" spans="1:28" ht="16"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20"/>
      <c r="Y121" s="21"/>
      <c r="Z121" s="21"/>
      <c r="AA121" s="21"/>
      <c r="AB121" s="22"/>
    </row>
    <row r="122" spans="1:28" ht="16"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20"/>
      <c r="Y122" s="21"/>
      <c r="Z122" s="21"/>
      <c r="AA122" s="21"/>
      <c r="AB122" s="22"/>
    </row>
    <row r="123" spans="1:28" ht="16"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20"/>
      <c r="Y123" s="21"/>
      <c r="Z123" s="21"/>
      <c r="AA123" s="21"/>
      <c r="AB123" s="22"/>
    </row>
    <row r="124" spans="1:28" ht="16"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20"/>
      <c r="Y124" s="21"/>
      <c r="Z124" s="21"/>
      <c r="AA124" s="21"/>
      <c r="AB124" s="22"/>
    </row>
    <row r="125" spans="1:28" ht="16"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20"/>
      <c r="Y125" s="21"/>
      <c r="Z125" s="21"/>
      <c r="AA125" s="21"/>
      <c r="AB125" s="22"/>
    </row>
    <row r="126" spans="1:28" ht="16"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20"/>
      <c r="Y126" s="21"/>
      <c r="Z126" s="21"/>
      <c r="AA126" s="21"/>
      <c r="AB126" s="22"/>
    </row>
    <row r="127" spans="1:28" ht="16"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20"/>
      <c r="Y127" s="21"/>
      <c r="Z127" s="21"/>
      <c r="AA127" s="21"/>
      <c r="AB127" s="22"/>
    </row>
    <row r="128" spans="1:28" ht="16"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20"/>
      <c r="Y128" s="21"/>
      <c r="Z128" s="21"/>
      <c r="AA128" s="21"/>
      <c r="AB128" s="22"/>
    </row>
    <row r="129" spans="1:28" ht="16"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20"/>
      <c r="Y129" s="21"/>
      <c r="Z129" s="21"/>
      <c r="AA129" s="21"/>
      <c r="AB129" s="22"/>
    </row>
    <row r="130" spans="1:28" ht="16"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20"/>
      <c r="Y130" s="21"/>
      <c r="Z130" s="21"/>
      <c r="AA130" s="21"/>
      <c r="AB130" s="22"/>
    </row>
    <row r="131" spans="1:28" ht="16"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20"/>
      <c r="Y131" s="21"/>
      <c r="Z131" s="21"/>
      <c r="AA131" s="21"/>
      <c r="AB131" s="22"/>
    </row>
    <row r="132" spans="1:28" ht="16"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20"/>
      <c r="Y132" s="21"/>
      <c r="Z132" s="21"/>
      <c r="AA132" s="21"/>
      <c r="AB132" s="22"/>
    </row>
    <row r="133" spans="1:28" ht="16"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20"/>
      <c r="Y133" s="21"/>
      <c r="Z133" s="21"/>
      <c r="AA133" s="21"/>
      <c r="AB133" s="22"/>
    </row>
    <row r="134" spans="1:28" ht="16"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20"/>
      <c r="Y134" s="21"/>
      <c r="Z134" s="21"/>
      <c r="AA134" s="21"/>
      <c r="AB134" s="22"/>
    </row>
    <row r="135" spans="1:28" ht="16"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20"/>
      <c r="Y135" s="21"/>
      <c r="Z135" s="21"/>
      <c r="AA135" s="21"/>
      <c r="AB135" s="22"/>
    </row>
    <row r="136" spans="1:28" ht="16"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20"/>
      <c r="Y136" s="21"/>
      <c r="Z136" s="21"/>
      <c r="AA136" s="21"/>
      <c r="AB136" s="22"/>
    </row>
    <row r="137" spans="1:28" ht="16"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20"/>
      <c r="Y137" s="21"/>
      <c r="Z137" s="21"/>
      <c r="AA137" s="21"/>
      <c r="AB137" s="22"/>
    </row>
    <row r="138" spans="1:28" ht="16"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20"/>
      <c r="Y138" s="21"/>
      <c r="Z138" s="21"/>
      <c r="AA138" s="21"/>
      <c r="AB138" s="22"/>
    </row>
    <row r="139" spans="1:28" ht="16"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20"/>
      <c r="Y139" s="21"/>
      <c r="Z139" s="21"/>
      <c r="AA139" s="21"/>
      <c r="AB139" s="22"/>
    </row>
    <row r="140" spans="1:28" ht="16"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20"/>
      <c r="Y140" s="21"/>
      <c r="Z140" s="21"/>
      <c r="AA140" s="21"/>
      <c r="AB140" s="22"/>
    </row>
    <row r="141" spans="1:28" ht="16"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27"/>
      <c r="Y141" s="28"/>
      <c r="Z141" s="28"/>
      <c r="AA141" s="28"/>
      <c r="AB141" s="29"/>
    </row>
  </sheetData>
  <pageMargins left="0.7" right="0.7" top="0.75" bottom="0.75" header="0.3" footer="0.3"/>
  <pageSetup orientation="portrait"/>
  <headerFooter>
    <oddFooter>&amp;C&amp;"Helvetica Neue,Regular"&amp;12&amp;K000000&amp;P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48"/>
  <sheetViews>
    <sheetView showGridLines="0" workbookViewId="0">
      <selection activeCell="O2" sqref="O2:O28"/>
    </sheetView>
  </sheetViews>
  <sheetFormatPr baseColWidth="10" defaultColWidth="10.83203125" defaultRowHeight="16" customHeight="1" x14ac:dyDescent="0.2"/>
  <cols>
    <col min="1" max="1" width="29.5" style="1" customWidth="1"/>
    <col min="2" max="2" width="12" style="1" customWidth="1"/>
    <col min="3" max="5" width="10.83203125" style="1" customWidth="1"/>
    <col min="6" max="6" width="10.1640625" style="1" customWidth="1"/>
    <col min="7" max="29" width="10.83203125" style="1" customWidth="1"/>
    <col min="30" max="16384" width="10.83203125" style="1"/>
  </cols>
  <sheetData>
    <row r="1" spans="1:28" ht="15.25" customHeight="1" x14ac:dyDescent="0.2">
      <c r="A1" s="2" t="s">
        <v>205</v>
      </c>
      <c r="B1" s="30">
        <v>44364</v>
      </c>
      <c r="C1" s="30">
        <v>44371</v>
      </c>
      <c r="D1" s="30">
        <v>44378</v>
      </c>
      <c r="E1" s="30">
        <v>44384</v>
      </c>
      <c r="F1" s="30">
        <v>44395</v>
      </c>
      <c r="G1" s="30">
        <v>44398</v>
      </c>
      <c r="H1" s="30">
        <v>44406</v>
      </c>
      <c r="I1" s="30">
        <v>44412</v>
      </c>
      <c r="J1" s="30">
        <v>44419</v>
      </c>
      <c r="K1" s="30">
        <v>44426</v>
      </c>
      <c r="L1" s="30">
        <v>44433</v>
      </c>
      <c r="M1" s="30">
        <v>44442</v>
      </c>
      <c r="N1" s="30">
        <v>44448</v>
      </c>
      <c r="O1" s="15"/>
      <c r="P1" s="15"/>
      <c r="Q1" s="15"/>
      <c r="R1" s="15"/>
      <c r="S1" s="15"/>
      <c r="T1" s="15"/>
      <c r="U1" s="15"/>
      <c r="V1" s="15"/>
      <c r="W1" s="15"/>
      <c r="X1" s="16"/>
      <c r="Y1" s="17"/>
      <c r="Z1" s="17"/>
      <c r="AA1" s="17"/>
      <c r="AB1" s="18"/>
    </row>
    <row r="2" spans="1:28" ht="15.25" customHeight="1" x14ac:dyDescent="0.2">
      <c r="A2" s="5" t="s">
        <v>11</v>
      </c>
      <c r="B2" s="33">
        <v>1</v>
      </c>
      <c r="C2" s="33">
        <v>23</v>
      </c>
      <c r="D2" s="33">
        <v>29</v>
      </c>
      <c r="E2" s="33">
        <v>24</v>
      </c>
      <c r="F2" s="33">
        <v>0</v>
      </c>
      <c r="G2" s="33">
        <v>0</v>
      </c>
      <c r="H2" s="33">
        <v>0</v>
      </c>
      <c r="I2" s="19">
        <v>0</v>
      </c>
      <c r="J2" s="19">
        <v>0</v>
      </c>
      <c r="K2" s="19">
        <v>0</v>
      </c>
      <c r="L2" s="19">
        <v>0</v>
      </c>
      <c r="M2" s="19">
        <v>0</v>
      </c>
      <c r="N2" s="19">
        <v>0</v>
      </c>
      <c r="O2" s="15"/>
      <c r="P2" s="15"/>
      <c r="Q2" s="15"/>
      <c r="R2" s="15"/>
      <c r="S2" s="15"/>
      <c r="T2" s="15"/>
      <c r="U2" s="15"/>
      <c r="V2" s="15"/>
      <c r="W2" s="15"/>
      <c r="X2" s="20"/>
      <c r="Y2" s="21"/>
      <c r="Z2" s="21"/>
      <c r="AA2" s="21"/>
      <c r="AB2" s="22"/>
    </row>
    <row r="3" spans="1:28" ht="15.25" customHeight="1" x14ac:dyDescent="0.2">
      <c r="A3" s="5" t="s">
        <v>248</v>
      </c>
      <c r="B3" s="33">
        <v>0</v>
      </c>
      <c r="C3" s="33">
        <v>0</v>
      </c>
      <c r="D3" s="33">
        <v>0</v>
      </c>
      <c r="E3" s="33">
        <v>7</v>
      </c>
      <c r="F3" s="33">
        <v>25</v>
      </c>
      <c r="G3" s="44" t="s">
        <v>249</v>
      </c>
      <c r="H3" s="33">
        <v>11</v>
      </c>
      <c r="I3" s="19">
        <v>13</v>
      </c>
      <c r="J3" s="19">
        <v>28</v>
      </c>
      <c r="K3" s="19">
        <v>16</v>
      </c>
      <c r="L3" s="19">
        <v>0</v>
      </c>
      <c r="M3" s="19">
        <v>0</v>
      </c>
      <c r="N3" s="19">
        <v>0</v>
      </c>
      <c r="O3" s="15"/>
      <c r="P3" s="15"/>
      <c r="Q3" s="15"/>
      <c r="R3" s="15"/>
      <c r="S3" s="15"/>
      <c r="T3" s="15"/>
      <c r="U3" s="15"/>
      <c r="V3" s="15"/>
      <c r="W3" s="15"/>
      <c r="X3" s="20"/>
      <c r="Y3" s="21"/>
      <c r="Z3" s="21"/>
      <c r="AA3" s="21"/>
      <c r="AB3" s="22"/>
    </row>
    <row r="4" spans="1:28" ht="15.25" customHeight="1" x14ac:dyDescent="0.2">
      <c r="A4" s="5" t="s">
        <v>250</v>
      </c>
      <c r="B4" s="33">
        <v>0</v>
      </c>
      <c r="C4" s="33">
        <v>0</v>
      </c>
      <c r="D4" s="33">
        <v>0</v>
      </c>
      <c r="E4" s="33">
        <v>6</v>
      </c>
      <c r="F4" s="33">
        <v>0</v>
      </c>
      <c r="G4" s="33">
        <v>3</v>
      </c>
      <c r="H4" s="33">
        <v>0</v>
      </c>
      <c r="I4" s="19">
        <v>0</v>
      </c>
      <c r="J4" s="19">
        <v>0</v>
      </c>
      <c r="K4" s="19">
        <v>0</v>
      </c>
      <c r="L4" s="19">
        <v>0</v>
      </c>
      <c r="M4" s="19">
        <v>0</v>
      </c>
      <c r="N4" s="19">
        <v>0</v>
      </c>
      <c r="O4" s="15"/>
      <c r="P4" s="15"/>
      <c r="Q4" s="15"/>
      <c r="R4" s="15"/>
      <c r="S4" s="15"/>
      <c r="T4" s="15"/>
      <c r="U4" s="15"/>
      <c r="V4" s="15"/>
      <c r="W4" s="15"/>
      <c r="X4" s="20"/>
      <c r="Y4" s="21"/>
      <c r="Z4" s="21"/>
      <c r="AA4" s="21"/>
      <c r="AB4" s="22"/>
    </row>
    <row r="5" spans="1:28" ht="15.25" customHeight="1" x14ac:dyDescent="0.2">
      <c r="A5" s="5" t="s">
        <v>251</v>
      </c>
      <c r="B5" s="33">
        <v>0</v>
      </c>
      <c r="C5" s="33">
        <v>0</v>
      </c>
      <c r="D5" s="33">
        <v>0</v>
      </c>
      <c r="E5" s="33">
        <v>0</v>
      </c>
      <c r="F5" s="33">
        <v>0</v>
      </c>
      <c r="G5" s="33">
        <v>0</v>
      </c>
      <c r="H5" s="33">
        <v>0</v>
      </c>
      <c r="I5" s="19">
        <v>2</v>
      </c>
      <c r="J5" s="19">
        <v>0</v>
      </c>
      <c r="K5" s="19">
        <v>0</v>
      </c>
      <c r="L5" s="19">
        <v>0</v>
      </c>
      <c r="M5" s="19">
        <v>0</v>
      </c>
      <c r="N5" s="19">
        <v>0</v>
      </c>
      <c r="O5" s="15"/>
      <c r="P5" s="15"/>
      <c r="Q5" s="15"/>
      <c r="R5" s="15"/>
      <c r="S5" s="15"/>
      <c r="T5" s="15"/>
      <c r="U5" s="15"/>
      <c r="V5" s="15"/>
      <c r="W5" s="15"/>
      <c r="X5" s="20"/>
      <c r="Y5" s="21"/>
      <c r="Z5" s="21"/>
      <c r="AA5" s="21"/>
      <c r="AB5" s="22"/>
    </row>
    <row r="6" spans="1:28" ht="15.25" customHeight="1" x14ac:dyDescent="0.2">
      <c r="A6" s="5" t="s">
        <v>40</v>
      </c>
      <c r="B6" s="33">
        <v>0</v>
      </c>
      <c r="C6" s="33">
        <v>0</v>
      </c>
      <c r="D6" s="33">
        <v>0</v>
      </c>
      <c r="E6" s="33">
        <v>0</v>
      </c>
      <c r="F6" s="33">
        <v>0</v>
      </c>
      <c r="G6" s="33">
        <v>0</v>
      </c>
      <c r="H6" s="33">
        <v>0</v>
      </c>
      <c r="I6" s="19">
        <v>0</v>
      </c>
      <c r="J6" s="19">
        <v>0</v>
      </c>
      <c r="K6" s="19">
        <v>0</v>
      </c>
      <c r="L6" s="19">
        <v>0</v>
      </c>
      <c r="M6" s="19">
        <v>0</v>
      </c>
      <c r="N6" s="19">
        <v>0</v>
      </c>
      <c r="O6" s="15"/>
      <c r="P6" s="15"/>
      <c r="Q6" s="15"/>
      <c r="R6" s="15"/>
      <c r="S6" s="15"/>
      <c r="T6" s="15"/>
      <c r="U6" s="15"/>
      <c r="V6" s="15"/>
      <c r="W6" s="15"/>
      <c r="X6" s="20"/>
      <c r="Y6" s="21"/>
      <c r="Z6" s="21"/>
      <c r="AA6" s="21"/>
      <c r="AB6" s="22"/>
    </row>
    <row r="7" spans="1:28" ht="15.25" customHeight="1" x14ac:dyDescent="0.2">
      <c r="A7" s="8" t="s">
        <v>42</v>
      </c>
      <c r="B7" s="33">
        <v>0</v>
      </c>
      <c r="C7" s="33">
        <v>0</v>
      </c>
      <c r="D7" s="33">
        <v>0</v>
      </c>
      <c r="E7" s="33">
        <v>0</v>
      </c>
      <c r="F7" s="33">
        <v>0</v>
      </c>
      <c r="G7" s="33">
        <v>0</v>
      </c>
      <c r="H7" s="33">
        <v>9</v>
      </c>
      <c r="I7" s="19">
        <v>4</v>
      </c>
      <c r="J7" s="19">
        <v>2</v>
      </c>
      <c r="K7" s="19">
        <v>2</v>
      </c>
      <c r="L7" s="19">
        <v>0</v>
      </c>
      <c r="M7" s="19">
        <v>0</v>
      </c>
      <c r="N7" s="19">
        <v>0</v>
      </c>
      <c r="O7" s="15"/>
      <c r="P7" s="15"/>
      <c r="Q7" s="15"/>
      <c r="R7" s="15"/>
      <c r="S7" s="15"/>
      <c r="T7" s="15"/>
      <c r="U7" s="15"/>
      <c r="V7" s="15"/>
      <c r="W7" s="15"/>
      <c r="X7" s="20"/>
      <c r="Y7" s="21"/>
      <c r="Z7" s="21"/>
      <c r="AA7" s="21"/>
      <c r="AB7" s="22"/>
    </row>
    <row r="8" spans="1:28" ht="15.25" customHeight="1" x14ac:dyDescent="0.2">
      <c r="A8" s="5" t="s">
        <v>46</v>
      </c>
      <c r="B8" s="33">
        <v>40</v>
      </c>
      <c r="C8" s="33">
        <v>36</v>
      </c>
      <c r="D8" s="33">
        <v>15</v>
      </c>
      <c r="E8" s="33">
        <v>8</v>
      </c>
      <c r="F8" s="33">
        <v>0</v>
      </c>
      <c r="G8" s="33">
        <v>0</v>
      </c>
      <c r="H8" s="33">
        <v>0</v>
      </c>
      <c r="I8" s="19">
        <v>0</v>
      </c>
      <c r="J8" s="19">
        <v>0</v>
      </c>
      <c r="K8" s="19">
        <v>0</v>
      </c>
      <c r="L8" s="19">
        <v>0</v>
      </c>
      <c r="M8" s="19">
        <v>0</v>
      </c>
      <c r="N8" s="19">
        <v>0</v>
      </c>
      <c r="O8" s="15"/>
      <c r="P8" s="15"/>
      <c r="Q8" s="15"/>
      <c r="R8" s="15"/>
      <c r="S8" s="15"/>
      <c r="T8" s="15"/>
      <c r="U8" s="15"/>
      <c r="V8" s="15"/>
      <c r="W8" s="15"/>
      <c r="X8" s="20"/>
      <c r="Y8" s="21"/>
      <c r="Z8" s="21"/>
      <c r="AA8" s="21"/>
      <c r="AB8" s="22"/>
    </row>
    <row r="9" spans="1:28" ht="15.25" customHeight="1" x14ac:dyDescent="0.2">
      <c r="A9" s="8" t="s">
        <v>66</v>
      </c>
      <c r="B9" s="33">
        <v>0</v>
      </c>
      <c r="C9" s="33">
        <v>0</v>
      </c>
      <c r="D9" s="33">
        <v>0</v>
      </c>
      <c r="E9" s="33">
        <v>0</v>
      </c>
      <c r="F9" s="33">
        <v>0</v>
      </c>
      <c r="G9" s="33">
        <v>40</v>
      </c>
      <c r="H9" s="33">
        <v>23</v>
      </c>
      <c r="I9" s="19">
        <v>55</v>
      </c>
      <c r="J9" s="19">
        <v>16</v>
      </c>
      <c r="K9" s="19">
        <v>1</v>
      </c>
      <c r="L9" s="19">
        <v>0</v>
      </c>
      <c r="M9" s="19">
        <v>0</v>
      </c>
      <c r="N9" s="19">
        <v>0</v>
      </c>
      <c r="O9" s="15"/>
      <c r="P9" s="15"/>
      <c r="Q9" s="15"/>
      <c r="R9" s="15"/>
      <c r="S9" s="15"/>
      <c r="T9" s="15"/>
      <c r="U9" s="15"/>
      <c r="V9" s="15"/>
      <c r="W9" s="15"/>
      <c r="X9" s="20"/>
      <c r="Y9" s="21"/>
      <c r="Z9" s="21"/>
      <c r="AA9" s="21"/>
      <c r="AB9" s="22"/>
    </row>
    <row r="10" spans="1:28" ht="15.25" customHeight="1" x14ac:dyDescent="0.2">
      <c r="A10" s="8" t="s">
        <v>83</v>
      </c>
      <c r="B10" s="33">
        <v>0</v>
      </c>
      <c r="C10" s="33">
        <v>0</v>
      </c>
      <c r="D10" s="33">
        <v>0</v>
      </c>
      <c r="E10" s="33">
        <v>0</v>
      </c>
      <c r="F10" s="33">
        <v>61</v>
      </c>
      <c r="G10" s="33">
        <v>72</v>
      </c>
      <c r="H10" s="33">
        <v>44</v>
      </c>
      <c r="I10" s="19">
        <v>49</v>
      </c>
      <c r="J10" s="19">
        <v>5</v>
      </c>
      <c r="K10" s="19">
        <v>2</v>
      </c>
      <c r="L10" s="19">
        <v>0</v>
      </c>
      <c r="M10" s="19">
        <v>0</v>
      </c>
      <c r="N10" s="19">
        <v>0</v>
      </c>
      <c r="O10" s="15"/>
      <c r="P10" s="15"/>
      <c r="Q10" s="15"/>
      <c r="R10" s="15"/>
      <c r="S10" s="15"/>
      <c r="T10" s="15"/>
      <c r="U10" s="15"/>
      <c r="V10" s="15"/>
      <c r="W10" s="15"/>
      <c r="X10" s="20"/>
      <c r="Y10" s="21"/>
      <c r="Z10" s="21"/>
      <c r="AA10" s="21"/>
      <c r="AB10" s="22"/>
    </row>
    <row r="11" spans="1:28" ht="15.25" customHeight="1" x14ac:dyDescent="0.2">
      <c r="A11" s="8" t="s">
        <v>87</v>
      </c>
      <c r="B11" s="33">
        <v>0</v>
      </c>
      <c r="C11" s="33">
        <v>0</v>
      </c>
      <c r="D11" s="33">
        <v>0</v>
      </c>
      <c r="E11" s="33">
        <v>0</v>
      </c>
      <c r="F11" s="44" t="s">
        <v>252</v>
      </c>
      <c r="G11" s="33">
        <v>0</v>
      </c>
      <c r="H11" s="33">
        <v>0</v>
      </c>
      <c r="I11" s="19">
        <v>0</v>
      </c>
      <c r="J11" s="19">
        <v>0</v>
      </c>
      <c r="K11" s="19">
        <v>0</v>
      </c>
      <c r="L11" s="19">
        <v>0</v>
      </c>
      <c r="M11" s="19">
        <v>0</v>
      </c>
      <c r="N11" s="19">
        <v>0</v>
      </c>
      <c r="O11" s="15"/>
      <c r="P11" s="15"/>
      <c r="Q11" s="15"/>
      <c r="R11" s="15"/>
      <c r="S11" s="15"/>
      <c r="T11" s="15"/>
      <c r="U11" s="15"/>
      <c r="V11" s="15"/>
      <c r="W11" s="15"/>
      <c r="X11" s="20"/>
      <c r="Y11" s="21"/>
      <c r="Z11" s="21"/>
      <c r="AA11" s="21"/>
      <c r="AB11" s="22"/>
    </row>
    <row r="12" spans="1:28" ht="15.25" customHeight="1" x14ac:dyDescent="0.2">
      <c r="A12" s="8" t="s">
        <v>96</v>
      </c>
      <c r="B12" s="33">
        <v>0</v>
      </c>
      <c r="C12" s="33">
        <v>0</v>
      </c>
      <c r="D12" s="33">
        <v>0</v>
      </c>
      <c r="E12" s="33">
        <v>0</v>
      </c>
      <c r="F12" s="33">
        <v>0</v>
      </c>
      <c r="G12" s="33">
        <v>0</v>
      </c>
      <c r="H12" s="33">
        <v>0</v>
      </c>
      <c r="I12" s="19">
        <v>0</v>
      </c>
      <c r="J12" s="19">
        <v>0</v>
      </c>
      <c r="K12" s="19">
        <v>0</v>
      </c>
      <c r="L12" s="19">
        <v>2</v>
      </c>
      <c r="M12" s="19">
        <v>1</v>
      </c>
      <c r="N12" s="19">
        <v>0</v>
      </c>
      <c r="O12" s="15"/>
      <c r="P12" s="15"/>
      <c r="Q12" s="15"/>
      <c r="R12" s="15"/>
      <c r="S12" s="15"/>
      <c r="T12" s="15"/>
      <c r="U12" s="15"/>
      <c r="V12" s="15"/>
      <c r="W12" s="15"/>
      <c r="X12" s="20"/>
      <c r="Y12" s="21"/>
      <c r="Z12" s="21"/>
      <c r="AA12" s="21"/>
      <c r="AB12" s="22"/>
    </row>
    <row r="13" spans="1:28" ht="15.25" customHeight="1" x14ac:dyDescent="0.2">
      <c r="A13" s="8" t="s">
        <v>100</v>
      </c>
      <c r="B13" s="33">
        <v>0</v>
      </c>
      <c r="C13" s="33">
        <v>0</v>
      </c>
      <c r="D13" s="33">
        <v>0</v>
      </c>
      <c r="E13" s="33">
        <v>0</v>
      </c>
      <c r="F13" s="33">
        <v>0</v>
      </c>
      <c r="G13" s="33">
        <v>0</v>
      </c>
      <c r="H13" s="33">
        <v>0</v>
      </c>
      <c r="I13" s="19">
        <v>3</v>
      </c>
      <c r="J13" s="19">
        <v>5</v>
      </c>
      <c r="K13" s="19">
        <v>5</v>
      </c>
      <c r="L13" s="19">
        <v>3</v>
      </c>
      <c r="M13" s="19">
        <v>0</v>
      </c>
      <c r="N13" s="19">
        <v>0</v>
      </c>
      <c r="O13" s="15"/>
      <c r="P13" s="15"/>
      <c r="Q13" s="15"/>
      <c r="R13" s="15"/>
      <c r="S13" s="15"/>
      <c r="T13" s="15"/>
      <c r="U13" s="15"/>
      <c r="V13" s="15"/>
      <c r="W13" s="15"/>
      <c r="X13" s="20"/>
      <c r="Y13" s="21"/>
      <c r="Z13" s="21"/>
      <c r="AA13" s="21"/>
      <c r="AB13" s="22"/>
    </row>
    <row r="14" spans="1:28" ht="15.25" customHeight="1" x14ac:dyDescent="0.2">
      <c r="A14" s="8" t="s">
        <v>253</v>
      </c>
      <c r="B14" s="33">
        <v>0</v>
      </c>
      <c r="C14" s="33">
        <v>0</v>
      </c>
      <c r="D14" s="33">
        <v>0</v>
      </c>
      <c r="E14" s="33">
        <v>0</v>
      </c>
      <c r="F14" s="33">
        <v>0</v>
      </c>
      <c r="G14" s="33">
        <v>0</v>
      </c>
      <c r="H14" s="33">
        <v>10</v>
      </c>
      <c r="I14" s="19">
        <v>22</v>
      </c>
      <c r="J14" s="19">
        <v>18</v>
      </c>
      <c r="K14" s="19">
        <v>5</v>
      </c>
      <c r="L14" s="19">
        <v>2</v>
      </c>
      <c r="M14" s="19">
        <v>0</v>
      </c>
      <c r="N14" s="19">
        <v>0</v>
      </c>
      <c r="O14" s="15"/>
      <c r="P14" s="15"/>
      <c r="Q14" s="15"/>
      <c r="R14" s="15"/>
      <c r="S14" s="15"/>
      <c r="T14" s="15"/>
      <c r="U14" s="15"/>
      <c r="V14" s="15"/>
      <c r="W14" s="15"/>
      <c r="X14" s="20"/>
      <c r="Y14" s="21"/>
      <c r="Z14" s="21"/>
      <c r="AA14" s="21"/>
      <c r="AB14" s="22"/>
    </row>
    <row r="15" spans="1:28" ht="15.25" customHeight="1" x14ac:dyDescent="0.2">
      <c r="A15" s="5" t="s">
        <v>244</v>
      </c>
      <c r="B15" s="33">
        <v>4</v>
      </c>
      <c r="C15" s="33">
        <v>5</v>
      </c>
      <c r="D15" s="33">
        <v>13</v>
      </c>
      <c r="E15" s="33">
        <v>6</v>
      </c>
      <c r="F15" s="33">
        <v>1</v>
      </c>
      <c r="G15" s="33">
        <v>0</v>
      </c>
      <c r="H15" s="33">
        <v>0</v>
      </c>
      <c r="I15" s="19">
        <v>0</v>
      </c>
      <c r="J15" s="19">
        <v>0</v>
      </c>
      <c r="K15" s="19">
        <v>0</v>
      </c>
      <c r="L15" s="19">
        <v>0</v>
      </c>
      <c r="M15" s="19">
        <v>0</v>
      </c>
      <c r="N15" s="19">
        <v>0</v>
      </c>
      <c r="O15" s="15"/>
      <c r="P15" s="15"/>
      <c r="Q15" s="15"/>
      <c r="R15" s="15"/>
      <c r="S15" s="15"/>
      <c r="T15" s="15"/>
      <c r="U15" s="15"/>
      <c r="V15" s="15"/>
      <c r="W15" s="15"/>
      <c r="X15" s="20"/>
      <c r="Y15" s="21"/>
      <c r="Z15" s="21"/>
      <c r="AA15" s="21"/>
      <c r="AB15" s="22"/>
    </row>
    <row r="16" spans="1:28" ht="15.25" customHeight="1" x14ac:dyDescent="0.2">
      <c r="A16" s="5" t="s">
        <v>245</v>
      </c>
      <c r="B16" s="33">
        <v>0</v>
      </c>
      <c r="C16" s="33">
        <v>0</v>
      </c>
      <c r="D16" s="33">
        <v>0</v>
      </c>
      <c r="E16" s="33">
        <v>0</v>
      </c>
      <c r="F16" s="33">
        <v>0</v>
      </c>
      <c r="G16" s="33">
        <v>0</v>
      </c>
      <c r="H16" s="33">
        <v>0</v>
      </c>
      <c r="I16" s="19">
        <v>0</v>
      </c>
      <c r="J16" s="19">
        <v>0</v>
      </c>
      <c r="K16" s="19">
        <v>0</v>
      </c>
      <c r="L16" s="19">
        <v>0</v>
      </c>
      <c r="M16" s="19">
        <v>0</v>
      </c>
      <c r="N16" s="19">
        <v>0</v>
      </c>
      <c r="O16" s="15"/>
      <c r="P16" s="15"/>
      <c r="Q16" s="15"/>
      <c r="R16" s="15"/>
      <c r="S16" s="15"/>
      <c r="T16" s="15"/>
      <c r="U16" s="15"/>
      <c r="V16" s="15"/>
      <c r="W16" s="15"/>
      <c r="X16" s="20"/>
      <c r="Y16" s="21"/>
      <c r="Z16" s="21"/>
      <c r="AA16" s="21"/>
      <c r="AB16" s="22"/>
    </row>
    <row r="17" spans="1:28" ht="15.25" customHeight="1" x14ac:dyDescent="0.2">
      <c r="A17" s="7" t="s">
        <v>254</v>
      </c>
      <c r="B17" s="33">
        <v>0</v>
      </c>
      <c r="C17" s="33">
        <v>0</v>
      </c>
      <c r="D17" s="33">
        <v>0</v>
      </c>
      <c r="E17" s="33">
        <v>0</v>
      </c>
      <c r="F17" s="33">
        <v>0</v>
      </c>
      <c r="G17" s="33">
        <v>1</v>
      </c>
      <c r="H17" s="33">
        <v>1</v>
      </c>
      <c r="I17" s="19">
        <v>0</v>
      </c>
      <c r="J17" s="19">
        <v>0</v>
      </c>
      <c r="K17" s="19">
        <v>0</v>
      </c>
      <c r="L17" s="19">
        <v>0</v>
      </c>
      <c r="M17" s="19">
        <v>0</v>
      </c>
      <c r="N17" s="19">
        <v>0</v>
      </c>
      <c r="O17" s="15"/>
      <c r="P17" s="15"/>
      <c r="Q17" s="15"/>
      <c r="R17" s="15"/>
      <c r="S17" s="15"/>
      <c r="T17" s="15"/>
      <c r="U17" s="15"/>
      <c r="V17" s="15"/>
      <c r="W17" s="15"/>
      <c r="X17" s="20"/>
      <c r="Y17" s="21"/>
      <c r="Z17" s="21"/>
      <c r="AA17" s="21"/>
      <c r="AB17" s="22"/>
    </row>
    <row r="18" spans="1:28" ht="15.25" customHeight="1" x14ac:dyDescent="0.2">
      <c r="A18" s="8" t="s">
        <v>137</v>
      </c>
      <c r="B18" s="33">
        <v>0</v>
      </c>
      <c r="C18" s="33">
        <v>0</v>
      </c>
      <c r="D18" s="33">
        <v>0</v>
      </c>
      <c r="E18" s="33">
        <v>0</v>
      </c>
      <c r="F18" s="33">
        <v>0</v>
      </c>
      <c r="G18" s="33">
        <v>0</v>
      </c>
      <c r="H18" s="33">
        <v>0</v>
      </c>
      <c r="I18" s="19">
        <v>0</v>
      </c>
      <c r="J18" s="19">
        <v>0</v>
      </c>
      <c r="K18" s="19">
        <v>0</v>
      </c>
      <c r="L18" s="19">
        <v>0</v>
      </c>
      <c r="M18" s="19">
        <v>0</v>
      </c>
      <c r="N18" s="19">
        <v>0</v>
      </c>
      <c r="O18" s="15"/>
      <c r="P18" s="15"/>
      <c r="Q18" s="15"/>
      <c r="R18" s="15"/>
      <c r="S18" s="15"/>
      <c r="T18" s="15"/>
      <c r="U18" s="15"/>
      <c r="V18" s="15"/>
      <c r="W18" s="15"/>
      <c r="X18" s="20"/>
      <c r="Y18" s="21"/>
      <c r="Z18" s="21"/>
      <c r="AA18" s="21"/>
      <c r="AB18" s="22"/>
    </row>
    <row r="19" spans="1:28" ht="15.25" customHeight="1" x14ac:dyDescent="0.2">
      <c r="A19" s="8" t="s">
        <v>255</v>
      </c>
      <c r="B19" s="44" t="s">
        <v>256</v>
      </c>
      <c r="C19" s="44" t="s">
        <v>240</v>
      </c>
      <c r="D19" s="44" t="s">
        <v>257</v>
      </c>
      <c r="E19" s="33">
        <v>19</v>
      </c>
      <c r="F19" s="33">
        <v>44</v>
      </c>
      <c r="G19" s="33">
        <v>0</v>
      </c>
      <c r="H19" s="33">
        <v>0</v>
      </c>
      <c r="I19" s="19">
        <v>0</v>
      </c>
      <c r="J19" s="19">
        <v>0</v>
      </c>
      <c r="K19" s="19">
        <v>0</v>
      </c>
      <c r="L19" s="19">
        <v>0</v>
      </c>
      <c r="M19" s="19">
        <v>0</v>
      </c>
      <c r="N19" s="19">
        <v>0</v>
      </c>
      <c r="O19" s="15"/>
      <c r="P19" s="15"/>
      <c r="Q19" s="15"/>
      <c r="R19" s="15"/>
      <c r="S19" s="15"/>
      <c r="T19" s="15"/>
      <c r="U19" s="15"/>
      <c r="V19" s="15"/>
      <c r="W19" s="15"/>
      <c r="X19" s="20"/>
      <c r="Y19" s="21"/>
      <c r="Z19" s="21"/>
      <c r="AA19" s="21"/>
      <c r="AB19" s="22"/>
    </row>
    <row r="20" spans="1:28" ht="15.25" customHeight="1" x14ac:dyDescent="0.2">
      <c r="A20" s="5" t="s">
        <v>218</v>
      </c>
      <c r="B20" s="33">
        <v>0</v>
      </c>
      <c r="C20" s="33">
        <v>3</v>
      </c>
      <c r="D20" s="33">
        <v>16</v>
      </c>
      <c r="E20" s="33">
        <v>50</v>
      </c>
      <c r="F20" s="33">
        <v>18</v>
      </c>
      <c r="G20" s="33">
        <v>24</v>
      </c>
      <c r="H20" s="33">
        <v>6</v>
      </c>
      <c r="I20" s="19">
        <v>0</v>
      </c>
      <c r="J20" s="19">
        <v>0</v>
      </c>
      <c r="K20" s="19">
        <v>0</v>
      </c>
      <c r="L20" s="19">
        <v>0</v>
      </c>
      <c r="M20" s="19">
        <v>0</v>
      </c>
      <c r="N20" s="19">
        <v>0</v>
      </c>
      <c r="O20" s="15"/>
      <c r="P20" s="15"/>
      <c r="Q20" s="15"/>
      <c r="R20" s="15"/>
      <c r="S20" s="15"/>
      <c r="T20" s="15"/>
      <c r="U20" s="15"/>
      <c r="V20" s="15"/>
      <c r="W20" s="15"/>
      <c r="X20" s="20"/>
      <c r="Y20" s="21"/>
      <c r="Z20" s="21"/>
      <c r="AA20" s="21"/>
      <c r="AB20" s="22"/>
    </row>
    <row r="21" spans="1:28" ht="15.25" customHeight="1" x14ac:dyDescent="0.2">
      <c r="A21" s="5" t="s">
        <v>163</v>
      </c>
      <c r="B21" s="33">
        <v>0</v>
      </c>
      <c r="C21" s="33">
        <v>0</v>
      </c>
      <c r="D21" s="33">
        <v>0</v>
      </c>
      <c r="E21" s="33">
        <v>1</v>
      </c>
      <c r="F21" s="33">
        <v>2</v>
      </c>
      <c r="G21" s="33">
        <v>1</v>
      </c>
      <c r="H21" s="33">
        <v>1</v>
      </c>
      <c r="I21" s="19">
        <v>1</v>
      </c>
      <c r="J21" s="19">
        <v>0</v>
      </c>
      <c r="K21" s="19">
        <v>0</v>
      </c>
      <c r="L21" s="19">
        <v>0</v>
      </c>
      <c r="M21" s="19">
        <v>0</v>
      </c>
      <c r="N21" s="19">
        <v>0</v>
      </c>
      <c r="O21" s="15"/>
      <c r="P21" s="15"/>
      <c r="Q21" s="15"/>
      <c r="R21" s="15"/>
      <c r="S21" s="15"/>
      <c r="T21" s="15"/>
      <c r="U21" s="15"/>
      <c r="V21" s="15"/>
      <c r="W21" s="15"/>
      <c r="X21" s="20"/>
      <c r="Y21" s="21"/>
      <c r="Z21" s="21"/>
      <c r="AA21" s="21"/>
      <c r="AB21" s="22"/>
    </row>
    <row r="22" spans="1:28" ht="15.25" customHeight="1" x14ac:dyDescent="0.2">
      <c r="A22" s="5" t="s">
        <v>258</v>
      </c>
      <c r="B22" s="33">
        <v>0</v>
      </c>
      <c r="C22" s="33">
        <v>0</v>
      </c>
      <c r="D22" s="33">
        <v>0</v>
      </c>
      <c r="E22" s="33">
        <v>0</v>
      </c>
      <c r="F22" s="44" t="s">
        <v>252</v>
      </c>
      <c r="G22" s="33">
        <v>0</v>
      </c>
      <c r="H22" s="33">
        <v>0</v>
      </c>
      <c r="I22" s="19">
        <v>0</v>
      </c>
      <c r="J22" s="19">
        <v>0</v>
      </c>
      <c r="K22" s="19">
        <v>0</v>
      </c>
      <c r="L22" s="19">
        <v>0</v>
      </c>
      <c r="M22" s="19">
        <v>0</v>
      </c>
      <c r="N22" s="19">
        <v>0</v>
      </c>
      <c r="O22" s="15"/>
      <c r="P22" s="15"/>
      <c r="Q22" s="15"/>
      <c r="R22" s="15"/>
      <c r="S22" s="15"/>
      <c r="T22" s="15"/>
      <c r="U22" s="15"/>
      <c r="V22" s="15"/>
      <c r="W22" s="15"/>
      <c r="X22" s="20"/>
      <c r="Y22" s="21"/>
      <c r="Z22" s="21"/>
      <c r="AA22" s="21"/>
      <c r="AB22" s="22"/>
    </row>
    <row r="23" spans="1:28" ht="15.25" customHeight="1" x14ac:dyDescent="0.2">
      <c r="A23" s="5" t="s">
        <v>231</v>
      </c>
      <c r="B23" s="33">
        <v>0</v>
      </c>
      <c r="C23" s="33">
        <v>0</v>
      </c>
      <c r="D23" s="33">
        <v>0</v>
      </c>
      <c r="E23" s="33">
        <v>0</v>
      </c>
      <c r="F23" s="44" t="s">
        <v>252</v>
      </c>
      <c r="G23" s="33">
        <v>0</v>
      </c>
      <c r="H23" s="33">
        <v>0</v>
      </c>
      <c r="I23" s="19">
        <v>4</v>
      </c>
      <c r="J23" s="19">
        <v>0</v>
      </c>
      <c r="K23" s="19">
        <v>0</v>
      </c>
      <c r="L23" s="19">
        <v>0</v>
      </c>
      <c r="M23" s="19">
        <v>0</v>
      </c>
      <c r="N23" s="19">
        <v>0</v>
      </c>
      <c r="O23" s="15"/>
      <c r="P23" s="15"/>
      <c r="Q23" s="15"/>
      <c r="R23" s="15"/>
      <c r="S23" s="15"/>
      <c r="T23" s="15"/>
      <c r="U23" s="15"/>
      <c r="V23" s="15"/>
      <c r="W23" s="15"/>
      <c r="X23" s="20"/>
      <c r="Y23" s="21"/>
      <c r="Z23" s="21"/>
      <c r="AA23" s="21"/>
      <c r="AB23" s="22"/>
    </row>
    <row r="24" spans="1:28" ht="15.25" customHeight="1" x14ac:dyDescent="0.2">
      <c r="A24" s="5" t="s">
        <v>185</v>
      </c>
      <c r="B24" s="33">
        <v>0</v>
      </c>
      <c r="C24" s="33">
        <v>0</v>
      </c>
      <c r="D24" s="33">
        <v>0</v>
      </c>
      <c r="E24" s="33">
        <v>0</v>
      </c>
      <c r="F24" s="33">
        <v>1</v>
      </c>
      <c r="G24" s="33">
        <v>1</v>
      </c>
      <c r="H24" s="33">
        <v>1</v>
      </c>
      <c r="I24" s="19">
        <v>6</v>
      </c>
      <c r="J24" s="19">
        <v>2</v>
      </c>
      <c r="K24" s="19">
        <v>0</v>
      </c>
      <c r="L24" s="19">
        <v>0</v>
      </c>
      <c r="M24" s="19">
        <v>0</v>
      </c>
      <c r="N24" s="19">
        <v>0</v>
      </c>
      <c r="O24" s="15"/>
      <c r="P24" s="15"/>
      <c r="Q24" s="15"/>
      <c r="R24" s="15"/>
      <c r="S24" s="15"/>
      <c r="T24" s="15"/>
      <c r="U24" s="15"/>
      <c r="V24" s="15"/>
      <c r="W24" s="15"/>
      <c r="X24" s="20"/>
      <c r="Y24" s="21"/>
      <c r="Z24" s="21"/>
      <c r="AA24" s="21"/>
      <c r="AB24" s="22"/>
    </row>
    <row r="25" spans="1:28" ht="15.25" customHeight="1" x14ac:dyDescent="0.2">
      <c r="A25" s="5" t="s">
        <v>192</v>
      </c>
      <c r="B25" s="33">
        <v>50</v>
      </c>
      <c r="C25" s="33">
        <v>5</v>
      </c>
      <c r="D25" s="33">
        <v>0</v>
      </c>
      <c r="E25" s="33">
        <v>0</v>
      </c>
      <c r="F25" s="33">
        <v>0</v>
      </c>
      <c r="G25" s="33">
        <v>0</v>
      </c>
      <c r="H25" s="33">
        <v>0</v>
      </c>
      <c r="I25" s="19">
        <v>0</v>
      </c>
      <c r="J25" s="19">
        <v>0</v>
      </c>
      <c r="K25" s="19">
        <v>0</v>
      </c>
      <c r="L25" s="19">
        <v>0</v>
      </c>
      <c r="M25" s="19">
        <v>0</v>
      </c>
      <c r="N25" s="19">
        <v>0</v>
      </c>
      <c r="O25" s="15"/>
      <c r="P25" s="15"/>
      <c r="Q25" s="15"/>
      <c r="R25" s="15"/>
      <c r="S25" s="15"/>
      <c r="T25" s="15"/>
      <c r="U25" s="15"/>
      <c r="V25" s="15"/>
      <c r="W25" s="15"/>
      <c r="X25" s="20"/>
      <c r="Y25" s="21"/>
      <c r="Z25" s="21"/>
      <c r="AA25" s="21"/>
      <c r="AB25" s="22"/>
    </row>
    <row r="26" spans="1:28" ht="15.25" customHeight="1" x14ac:dyDescent="0.2">
      <c r="A26" s="5" t="s">
        <v>194</v>
      </c>
      <c r="B26" s="33">
        <v>0</v>
      </c>
      <c r="C26" s="33">
        <v>0</v>
      </c>
      <c r="D26" s="33">
        <v>9</v>
      </c>
      <c r="E26" s="33">
        <v>11</v>
      </c>
      <c r="F26" s="33">
        <v>0</v>
      </c>
      <c r="G26" s="33">
        <v>0</v>
      </c>
      <c r="H26" s="33">
        <v>0</v>
      </c>
      <c r="I26" s="19">
        <v>0</v>
      </c>
      <c r="J26" s="19">
        <v>0</v>
      </c>
      <c r="K26" s="19">
        <v>0</v>
      </c>
      <c r="L26" s="19">
        <v>0</v>
      </c>
      <c r="M26" s="19">
        <v>0</v>
      </c>
      <c r="N26" s="19">
        <v>0</v>
      </c>
      <c r="O26" s="15"/>
      <c r="P26" s="15"/>
      <c r="Q26" s="15"/>
      <c r="R26" s="15"/>
      <c r="S26" s="15"/>
      <c r="T26" s="15"/>
      <c r="U26" s="15"/>
      <c r="V26" s="15"/>
      <c r="W26" s="15"/>
      <c r="X26" s="20"/>
      <c r="Y26" s="21"/>
      <c r="Z26" s="21"/>
      <c r="AA26" s="21"/>
      <c r="AB26" s="22"/>
    </row>
    <row r="27" spans="1:28" ht="15.25" customHeight="1" x14ac:dyDescent="0.2">
      <c r="A27" s="5" t="s">
        <v>198</v>
      </c>
      <c r="B27" s="33">
        <v>0</v>
      </c>
      <c r="C27" s="33">
        <v>0</v>
      </c>
      <c r="D27" s="33">
        <v>0</v>
      </c>
      <c r="E27" s="33">
        <v>0</v>
      </c>
      <c r="F27" s="33">
        <v>2</v>
      </c>
      <c r="G27" s="33">
        <v>3</v>
      </c>
      <c r="H27" s="33">
        <v>1</v>
      </c>
      <c r="I27" s="19">
        <v>3</v>
      </c>
      <c r="J27" s="19">
        <v>3</v>
      </c>
      <c r="K27" s="19">
        <v>0</v>
      </c>
      <c r="L27" s="19">
        <v>0</v>
      </c>
      <c r="M27" s="19">
        <v>0</v>
      </c>
      <c r="N27" s="19">
        <v>0</v>
      </c>
      <c r="O27" s="15"/>
      <c r="P27" s="15"/>
      <c r="Q27" s="15"/>
      <c r="R27" s="15"/>
      <c r="S27" s="15"/>
      <c r="T27" s="15"/>
      <c r="U27" s="15"/>
      <c r="V27" s="15"/>
      <c r="W27" s="15"/>
      <c r="X27" s="20"/>
      <c r="Y27" s="21"/>
      <c r="Z27" s="21"/>
      <c r="AA27" s="21"/>
      <c r="AB27" s="22"/>
    </row>
    <row r="28" spans="1:28" ht="15.25" customHeight="1" x14ac:dyDescent="0.2">
      <c r="A28" s="5" t="s">
        <v>202</v>
      </c>
      <c r="B28" s="33">
        <v>0</v>
      </c>
      <c r="C28" s="33">
        <v>6</v>
      </c>
      <c r="D28" s="33">
        <v>8</v>
      </c>
      <c r="E28" s="33">
        <v>7</v>
      </c>
      <c r="F28" s="33">
        <v>0</v>
      </c>
      <c r="G28" s="33">
        <v>0</v>
      </c>
      <c r="H28" s="33">
        <v>0</v>
      </c>
      <c r="I28" s="19">
        <v>0</v>
      </c>
      <c r="J28" s="19">
        <v>0</v>
      </c>
      <c r="K28" s="19">
        <v>0</v>
      </c>
      <c r="L28" s="19">
        <v>0</v>
      </c>
      <c r="M28" s="19">
        <v>0</v>
      </c>
      <c r="N28" s="19">
        <v>0</v>
      </c>
      <c r="O28" s="15"/>
      <c r="P28" s="15"/>
      <c r="Q28" s="15"/>
      <c r="R28" s="15"/>
      <c r="S28" s="15"/>
      <c r="T28" s="15"/>
      <c r="U28" s="15"/>
      <c r="V28" s="15"/>
      <c r="W28" s="15"/>
      <c r="X28" s="20"/>
      <c r="Y28" s="21"/>
      <c r="Z28" s="21"/>
      <c r="AA28" s="21"/>
      <c r="AB28" s="22"/>
    </row>
    <row r="29" spans="1:28" ht="15.25" customHeight="1" x14ac:dyDescent="0.2">
      <c r="A29" s="7"/>
      <c r="B29" s="35"/>
      <c r="C29" s="35"/>
      <c r="D29" s="35"/>
      <c r="E29" s="35"/>
      <c r="F29" s="35"/>
      <c r="G29" s="35"/>
      <c r="H29" s="35"/>
      <c r="I29" s="15"/>
      <c r="J29" s="15"/>
      <c r="K29" s="15"/>
      <c r="L29" s="15"/>
      <c r="M29" s="15"/>
      <c r="N29" s="15"/>
      <c r="O29" s="15"/>
      <c r="P29" s="15"/>
      <c r="Q29" s="15"/>
      <c r="R29" s="15"/>
      <c r="S29" s="15"/>
      <c r="T29" s="15"/>
      <c r="U29" s="15"/>
      <c r="V29" s="15"/>
      <c r="W29" s="15"/>
      <c r="X29" s="20"/>
      <c r="Y29" s="21"/>
      <c r="Z29" s="21"/>
      <c r="AA29" s="21"/>
      <c r="AB29" s="22"/>
    </row>
    <row r="30" spans="1:28" ht="15.25" customHeight="1" x14ac:dyDescent="0.2">
      <c r="A30" s="42"/>
      <c r="B30" s="35"/>
      <c r="C30" s="35"/>
      <c r="D30" s="35"/>
      <c r="E30" s="35"/>
      <c r="F30" s="35"/>
      <c r="G30" s="35"/>
      <c r="H30" s="35"/>
      <c r="I30" s="15"/>
      <c r="J30" s="15"/>
      <c r="K30" s="15"/>
      <c r="L30" s="15"/>
      <c r="M30" s="15"/>
      <c r="N30" s="15"/>
      <c r="O30" s="15"/>
      <c r="P30" s="15"/>
      <c r="Q30" s="15"/>
      <c r="R30" s="15"/>
      <c r="S30" s="15"/>
      <c r="T30" s="15"/>
      <c r="U30" s="15"/>
      <c r="V30" s="15"/>
      <c r="W30" s="15"/>
      <c r="X30" s="20"/>
      <c r="Y30" s="21"/>
      <c r="Z30" s="21"/>
      <c r="AA30" s="21"/>
      <c r="AB30" s="22"/>
    </row>
    <row r="31" spans="1:28" ht="16" customHeight="1" x14ac:dyDescent="0.2">
      <c r="A31" s="6" t="s">
        <v>247</v>
      </c>
      <c r="B31" s="33">
        <v>595</v>
      </c>
      <c r="C31" s="33">
        <v>378</v>
      </c>
      <c r="D31" s="33">
        <v>190</v>
      </c>
      <c r="E31" s="33">
        <f>SUM(E2:E28)</f>
        <v>139</v>
      </c>
      <c r="F31" s="33">
        <f>SUM(F2:F30)</f>
        <v>154</v>
      </c>
      <c r="G31" s="33">
        <f>SUM(G2:G30)</f>
        <v>145</v>
      </c>
      <c r="H31" s="33">
        <f>SUM(H2:H30)</f>
        <v>107</v>
      </c>
      <c r="I31" s="19">
        <f>SUM(I2:I28)</f>
        <v>162</v>
      </c>
      <c r="J31" s="19">
        <f>SUM(J2:J28)</f>
        <v>79</v>
      </c>
      <c r="K31" s="19">
        <v>31</v>
      </c>
      <c r="L31" s="19">
        <v>7</v>
      </c>
      <c r="M31" s="19">
        <v>1</v>
      </c>
      <c r="N31" s="19">
        <v>0</v>
      </c>
      <c r="O31" s="15"/>
      <c r="P31" s="15"/>
      <c r="Q31" s="15"/>
      <c r="R31" s="15"/>
      <c r="S31" s="15"/>
      <c r="T31" s="15"/>
      <c r="U31" s="15"/>
      <c r="V31" s="15"/>
      <c r="W31" s="15"/>
      <c r="X31" s="20"/>
      <c r="Y31" s="21"/>
      <c r="Z31" s="21"/>
      <c r="AA31" s="21"/>
      <c r="AB31" s="22"/>
    </row>
    <row r="32" spans="1:28" ht="16" customHeight="1" x14ac:dyDescent="0.2">
      <c r="A32" s="6" t="s">
        <v>213</v>
      </c>
      <c r="B32" s="33">
        <v>5</v>
      </c>
      <c r="C32" s="33">
        <v>7</v>
      </c>
      <c r="D32" s="33">
        <v>7</v>
      </c>
      <c r="E32" s="33">
        <v>10</v>
      </c>
      <c r="F32" s="33">
        <v>9</v>
      </c>
      <c r="G32" s="33">
        <v>8</v>
      </c>
      <c r="H32" s="33">
        <v>10</v>
      </c>
      <c r="I32" s="19">
        <v>11</v>
      </c>
      <c r="J32" s="19">
        <v>8</v>
      </c>
      <c r="K32" s="19">
        <v>6</v>
      </c>
      <c r="L32" s="19">
        <v>3</v>
      </c>
      <c r="M32" s="19">
        <v>1</v>
      </c>
      <c r="N32" s="19">
        <v>0</v>
      </c>
      <c r="O32" s="15"/>
      <c r="P32" s="15"/>
      <c r="Q32" s="15"/>
      <c r="R32" s="15"/>
      <c r="S32" s="15"/>
      <c r="T32" s="15"/>
      <c r="U32" s="15"/>
      <c r="V32" s="15"/>
      <c r="W32" s="15"/>
      <c r="X32" s="20"/>
      <c r="Y32" s="21"/>
      <c r="Z32" s="21"/>
      <c r="AA32" s="21"/>
      <c r="AB32" s="22"/>
    </row>
    <row r="33" spans="1:28" ht="16" customHeight="1" x14ac:dyDescent="0.2">
      <c r="A33" s="8"/>
      <c r="B33" s="15"/>
      <c r="C33" s="15"/>
      <c r="D33" s="15"/>
      <c r="E33" s="15"/>
      <c r="F33" s="15"/>
      <c r="G33" s="15"/>
      <c r="H33" s="15"/>
      <c r="I33" s="15"/>
      <c r="J33" s="15"/>
      <c r="K33" s="15"/>
      <c r="L33" s="15"/>
      <c r="M33" s="15"/>
      <c r="N33" s="15"/>
      <c r="O33" s="15"/>
      <c r="P33" s="15"/>
      <c r="Q33" s="15"/>
      <c r="R33" s="15"/>
      <c r="S33" s="15"/>
      <c r="T33" s="15"/>
      <c r="U33" s="15"/>
      <c r="V33" s="15"/>
      <c r="W33" s="15"/>
      <c r="X33" s="20"/>
      <c r="Y33" s="21"/>
      <c r="Z33" s="21"/>
      <c r="AA33" s="21"/>
      <c r="AB33" s="22"/>
    </row>
    <row r="34" spans="1:28" ht="16" customHeight="1" x14ac:dyDescent="0.2">
      <c r="A34" s="6"/>
      <c r="B34" s="15"/>
      <c r="C34" s="15"/>
      <c r="D34" s="15"/>
      <c r="E34" s="15"/>
      <c r="F34" s="15"/>
      <c r="G34" s="15"/>
      <c r="H34" s="15"/>
      <c r="I34" s="15"/>
      <c r="J34" s="15"/>
      <c r="K34" s="15"/>
      <c r="L34" s="15"/>
      <c r="M34" s="15"/>
      <c r="N34" s="15"/>
      <c r="O34" s="15"/>
      <c r="P34" s="15"/>
      <c r="Q34" s="15"/>
      <c r="R34" s="15"/>
      <c r="S34" s="15"/>
      <c r="T34" s="15"/>
      <c r="U34" s="15"/>
      <c r="V34" s="15"/>
      <c r="W34" s="15"/>
      <c r="X34" s="20"/>
      <c r="Y34" s="21"/>
      <c r="Z34" s="21"/>
      <c r="AA34" s="21"/>
      <c r="AB34" s="22"/>
    </row>
    <row r="35" spans="1:28" ht="16" customHeight="1" x14ac:dyDescent="0.2">
      <c r="A35" s="2"/>
      <c r="B35" s="24"/>
      <c r="C35" s="15"/>
      <c r="D35" s="15"/>
      <c r="E35" s="15"/>
      <c r="F35" s="15"/>
      <c r="G35" s="15"/>
      <c r="H35" s="15"/>
      <c r="I35" s="15"/>
      <c r="J35" s="15"/>
      <c r="K35" s="15"/>
      <c r="L35" s="15"/>
      <c r="M35" s="15"/>
      <c r="N35" s="15"/>
      <c r="O35" s="15"/>
      <c r="P35" s="15"/>
      <c r="Q35" s="15"/>
      <c r="R35" s="15"/>
      <c r="S35" s="15"/>
      <c r="T35" s="15"/>
      <c r="U35" s="15"/>
      <c r="V35" s="15"/>
      <c r="W35" s="15"/>
      <c r="X35" s="20"/>
      <c r="Y35" s="21"/>
      <c r="Z35" s="21"/>
      <c r="AA35" s="21"/>
      <c r="AB35" s="22"/>
    </row>
    <row r="36" spans="1:28" ht="16" customHeight="1" x14ac:dyDescent="0.2">
      <c r="A36" s="5"/>
      <c r="B36" s="15"/>
      <c r="C36" s="15"/>
      <c r="D36" s="15"/>
      <c r="E36" s="15"/>
      <c r="F36" s="15"/>
      <c r="G36" s="15"/>
      <c r="H36" s="15"/>
      <c r="I36" s="15"/>
      <c r="J36" s="15"/>
      <c r="K36" s="15"/>
      <c r="L36" s="15"/>
      <c r="M36" s="15"/>
      <c r="N36" s="15"/>
      <c r="O36" s="15"/>
      <c r="P36" s="15"/>
      <c r="Q36" s="15"/>
      <c r="R36" s="15"/>
      <c r="S36" s="15"/>
      <c r="T36" s="15"/>
      <c r="U36" s="15"/>
      <c r="V36" s="15"/>
      <c r="W36" s="15"/>
      <c r="X36" s="20"/>
      <c r="Y36" s="21"/>
      <c r="Z36" s="21"/>
      <c r="AA36" s="21"/>
      <c r="AB36" s="22"/>
    </row>
    <row r="37" spans="1:28" ht="16" customHeight="1" x14ac:dyDescent="0.2">
      <c r="A37" s="5"/>
      <c r="B37" s="15"/>
      <c r="C37" s="15"/>
      <c r="D37" s="15"/>
      <c r="E37" s="15"/>
      <c r="F37" s="15"/>
      <c r="G37" s="15"/>
      <c r="H37" s="15"/>
      <c r="I37" s="15"/>
      <c r="J37" s="15"/>
      <c r="K37" s="15"/>
      <c r="L37" s="15"/>
      <c r="M37" s="15"/>
      <c r="N37" s="15"/>
      <c r="O37" s="15"/>
      <c r="P37" s="15"/>
      <c r="Q37" s="15"/>
      <c r="R37" s="15"/>
      <c r="S37" s="15"/>
      <c r="T37" s="15"/>
      <c r="U37" s="15"/>
      <c r="V37" s="15"/>
      <c r="W37" s="15"/>
      <c r="X37" s="20"/>
      <c r="Y37" s="21"/>
      <c r="Z37" s="21"/>
      <c r="AA37" s="21"/>
      <c r="AB37" s="22"/>
    </row>
    <row r="38" spans="1:28" ht="16" customHeight="1" x14ac:dyDescent="0.2">
      <c r="A38" s="8"/>
      <c r="B38" s="15"/>
      <c r="C38" s="15"/>
      <c r="D38" s="15"/>
      <c r="E38" s="15"/>
      <c r="F38" s="15"/>
      <c r="G38" s="15"/>
      <c r="H38" s="15"/>
      <c r="I38" s="15"/>
      <c r="J38" s="15"/>
      <c r="K38" s="15"/>
      <c r="L38" s="15"/>
      <c r="M38" s="15"/>
      <c r="N38" s="15"/>
      <c r="O38" s="15"/>
      <c r="P38" s="15"/>
      <c r="Q38" s="15"/>
      <c r="R38" s="15"/>
      <c r="S38" s="15"/>
      <c r="T38" s="15"/>
      <c r="U38" s="15"/>
      <c r="V38" s="15"/>
      <c r="W38" s="15"/>
      <c r="X38" s="20"/>
      <c r="Y38" s="21"/>
      <c r="Z38" s="21"/>
      <c r="AA38" s="21"/>
      <c r="AB38" s="22"/>
    </row>
    <row r="39" spans="1:28" ht="16" customHeight="1" x14ac:dyDescent="0.2">
      <c r="A39" s="5" t="s">
        <v>259</v>
      </c>
      <c r="B39" s="15"/>
      <c r="C39" s="15"/>
      <c r="D39" s="15"/>
      <c r="E39" s="15"/>
      <c r="F39" s="15"/>
      <c r="G39" s="15"/>
      <c r="H39" s="15"/>
      <c r="I39" s="15"/>
      <c r="J39" s="15"/>
      <c r="K39" s="15"/>
      <c r="L39" s="15"/>
      <c r="M39" s="15"/>
      <c r="N39" s="15"/>
      <c r="O39" s="15"/>
      <c r="P39" s="15"/>
      <c r="Q39" s="15"/>
      <c r="R39" s="15"/>
      <c r="S39" s="15"/>
      <c r="T39" s="15"/>
      <c r="U39" s="15"/>
      <c r="V39" s="15"/>
      <c r="W39" s="15"/>
      <c r="X39" s="20"/>
      <c r="Y39" s="21"/>
      <c r="Z39" s="21"/>
      <c r="AA39" s="21"/>
      <c r="AB39" s="22"/>
    </row>
    <row r="40" spans="1:28" ht="16" customHeight="1" x14ac:dyDescent="0.2">
      <c r="A40" s="8"/>
      <c r="B40" s="15"/>
      <c r="C40" s="15"/>
      <c r="D40" s="15"/>
      <c r="E40" s="15"/>
      <c r="F40" s="15"/>
      <c r="G40" s="15"/>
      <c r="H40" s="15"/>
      <c r="I40" s="15"/>
      <c r="J40" s="15"/>
      <c r="K40" s="15"/>
      <c r="L40" s="15"/>
      <c r="M40" s="15"/>
      <c r="N40" s="15"/>
      <c r="O40" s="15"/>
      <c r="P40" s="15"/>
      <c r="Q40" s="15"/>
      <c r="R40" s="15"/>
      <c r="S40" s="15"/>
      <c r="T40" s="15"/>
      <c r="U40" s="15"/>
      <c r="V40" s="15"/>
      <c r="W40" s="15"/>
      <c r="X40" s="20"/>
      <c r="Y40" s="21"/>
      <c r="Z40" s="21"/>
      <c r="AA40" s="21"/>
      <c r="AB40" s="22"/>
    </row>
    <row r="41" spans="1:28" ht="16" customHeight="1" x14ac:dyDescent="0.2">
      <c r="A41" s="8"/>
      <c r="B41" s="15"/>
      <c r="C41" s="15"/>
      <c r="D41" s="15"/>
      <c r="E41" s="15"/>
      <c r="F41" s="15"/>
      <c r="G41" s="15"/>
      <c r="H41" s="15"/>
      <c r="I41" s="15"/>
      <c r="J41" s="15"/>
      <c r="K41" s="15"/>
      <c r="L41" s="15"/>
      <c r="M41" s="15"/>
      <c r="N41" s="15"/>
      <c r="O41" s="15"/>
      <c r="P41" s="15"/>
      <c r="Q41" s="15"/>
      <c r="R41" s="15"/>
      <c r="S41" s="15"/>
      <c r="T41" s="15"/>
      <c r="U41" s="15"/>
      <c r="V41" s="15"/>
      <c r="W41" s="15"/>
      <c r="X41" s="20"/>
      <c r="Y41" s="21"/>
      <c r="Z41" s="21"/>
      <c r="AA41" s="21"/>
      <c r="AB41" s="22"/>
    </row>
    <row r="42" spans="1:28" ht="16" customHeight="1" x14ac:dyDescent="0.2">
      <c r="A42" s="8"/>
      <c r="B42" s="15"/>
      <c r="C42" s="15"/>
      <c r="D42" s="15"/>
      <c r="E42" s="15"/>
      <c r="F42" s="15"/>
      <c r="G42" s="15"/>
      <c r="H42" s="15"/>
      <c r="I42" s="15"/>
      <c r="J42" s="15"/>
      <c r="K42" s="15"/>
      <c r="L42" s="15"/>
      <c r="M42" s="15"/>
      <c r="N42" s="15"/>
      <c r="O42" s="15"/>
      <c r="P42" s="15"/>
      <c r="Q42" s="15"/>
      <c r="R42" s="15"/>
      <c r="S42" s="15"/>
      <c r="T42" s="15"/>
      <c r="U42" s="15"/>
      <c r="V42" s="15"/>
      <c r="W42" s="15"/>
      <c r="X42" s="20"/>
      <c r="Y42" s="21"/>
      <c r="Z42" s="21"/>
      <c r="AA42" s="21"/>
      <c r="AB42" s="22"/>
    </row>
    <row r="43" spans="1:28" ht="16" customHeight="1" x14ac:dyDescent="0.2">
      <c r="A43" s="8"/>
      <c r="B43" s="15"/>
      <c r="C43" s="15"/>
      <c r="D43" s="15"/>
      <c r="E43" s="15"/>
      <c r="F43" s="15"/>
      <c r="G43" s="15"/>
      <c r="H43" s="15"/>
      <c r="I43" s="15"/>
      <c r="J43" s="15"/>
      <c r="K43" s="15"/>
      <c r="L43" s="15"/>
      <c r="M43" s="15"/>
      <c r="N43" s="15"/>
      <c r="O43" s="15"/>
      <c r="P43" s="15"/>
      <c r="Q43" s="15"/>
      <c r="R43" s="15"/>
      <c r="S43" s="15"/>
      <c r="T43" s="15"/>
      <c r="U43" s="15"/>
      <c r="V43" s="15"/>
      <c r="W43" s="15"/>
      <c r="X43" s="20"/>
      <c r="Y43" s="21"/>
      <c r="Z43" s="21"/>
      <c r="AA43" s="21"/>
      <c r="AB43" s="22"/>
    </row>
    <row r="44" spans="1:28" ht="16" customHeight="1" x14ac:dyDescent="0.2">
      <c r="A44" s="8"/>
      <c r="B44" s="15"/>
      <c r="C44" s="15"/>
      <c r="D44" s="15"/>
      <c r="E44" s="15"/>
      <c r="F44" s="15"/>
      <c r="G44" s="15"/>
      <c r="H44" s="15"/>
      <c r="I44" s="15"/>
      <c r="J44" s="15"/>
      <c r="K44" s="15"/>
      <c r="L44" s="15"/>
      <c r="M44" s="15"/>
      <c r="N44" s="15"/>
      <c r="O44" s="15"/>
      <c r="P44" s="15"/>
      <c r="Q44" s="15"/>
      <c r="R44" s="15"/>
      <c r="S44" s="15"/>
      <c r="T44" s="15"/>
      <c r="U44" s="15"/>
      <c r="V44" s="15"/>
      <c r="W44" s="15"/>
      <c r="X44" s="20"/>
      <c r="Y44" s="21"/>
      <c r="Z44" s="21"/>
      <c r="AA44" s="21"/>
      <c r="AB44" s="22"/>
    </row>
    <row r="45" spans="1:28" ht="16" customHeight="1" x14ac:dyDescent="0.2">
      <c r="A45" s="5"/>
      <c r="B45" s="15"/>
      <c r="C45" s="15"/>
      <c r="D45" s="15"/>
      <c r="E45" s="15"/>
      <c r="F45" s="15"/>
      <c r="G45" s="15"/>
      <c r="H45" s="15"/>
      <c r="I45" s="15"/>
      <c r="J45" s="15"/>
      <c r="K45" s="15"/>
      <c r="L45" s="15"/>
      <c r="M45" s="15"/>
      <c r="N45" s="15"/>
      <c r="O45" s="15"/>
      <c r="P45" s="15"/>
      <c r="Q45" s="15"/>
      <c r="R45" s="15"/>
      <c r="S45" s="15"/>
      <c r="T45" s="15"/>
      <c r="U45" s="15"/>
      <c r="V45" s="15"/>
      <c r="W45" s="15"/>
      <c r="X45" s="20"/>
      <c r="Y45" s="21"/>
      <c r="Z45" s="21"/>
      <c r="AA45" s="21"/>
      <c r="AB45" s="22"/>
    </row>
    <row r="46" spans="1:28" ht="16" customHeight="1" x14ac:dyDescent="0.2">
      <c r="A46" s="5"/>
      <c r="B46" s="15"/>
      <c r="C46" s="15"/>
      <c r="D46" s="15"/>
      <c r="E46" s="15"/>
      <c r="F46" s="15"/>
      <c r="G46" s="15"/>
      <c r="H46" s="15"/>
      <c r="I46" s="15"/>
      <c r="J46" s="15"/>
      <c r="K46" s="15"/>
      <c r="L46" s="15"/>
      <c r="M46" s="15"/>
      <c r="N46" s="15"/>
      <c r="O46" s="15"/>
      <c r="P46" s="15"/>
      <c r="Q46" s="15"/>
      <c r="R46" s="15"/>
      <c r="S46" s="15"/>
      <c r="T46" s="15"/>
      <c r="U46" s="15"/>
      <c r="V46" s="15"/>
      <c r="W46" s="15"/>
      <c r="X46" s="20"/>
      <c r="Y46" s="21"/>
      <c r="Z46" s="21"/>
      <c r="AA46" s="21"/>
      <c r="AB46" s="22"/>
    </row>
    <row r="47" spans="1:28" ht="16" customHeight="1" x14ac:dyDescent="0.2">
      <c r="A47" s="7"/>
      <c r="B47" s="15"/>
      <c r="C47" s="6" t="s">
        <v>259</v>
      </c>
      <c r="D47" s="15"/>
      <c r="E47" s="15"/>
      <c r="F47" s="15"/>
      <c r="G47" s="15"/>
      <c r="H47" s="15"/>
      <c r="I47" s="15"/>
      <c r="J47" s="15"/>
      <c r="K47" s="15"/>
      <c r="L47" s="15"/>
      <c r="M47" s="15"/>
      <c r="N47" s="15"/>
      <c r="O47" s="15"/>
      <c r="P47" s="15"/>
      <c r="Q47" s="15"/>
      <c r="R47" s="15"/>
      <c r="S47" s="15"/>
      <c r="T47" s="15"/>
      <c r="U47" s="15"/>
      <c r="V47" s="15"/>
      <c r="W47" s="15"/>
      <c r="X47" s="20"/>
      <c r="Y47" s="21"/>
      <c r="Z47" s="21"/>
      <c r="AA47" s="21"/>
      <c r="AB47" s="22"/>
    </row>
    <row r="48" spans="1:28" ht="16" customHeight="1" x14ac:dyDescent="0.2">
      <c r="A48" s="8"/>
      <c r="B48" s="15"/>
      <c r="C48" s="15"/>
      <c r="D48" s="15"/>
      <c r="E48" s="15"/>
      <c r="F48" s="15"/>
      <c r="G48" s="15"/>
      <c r="H48" s="15"/>
      <c r="I48" s="15"/>
      <c r="J48" s="15"/>
      <c r="K48" s="15"/>
      <c r="L48" s="15"/>
      <c r="M48" s="15"/>
      <c r="N48" s="15"/>
      <c r="O48" s="15"/>
      <c r="P48" s="15"/>
      <c r="Q48" s="15"/>
      <c r="R48" s="15"/>
      <c r="S48" s="15"/>
      <c r="T48" s="15"/>
      <c r="U48" s="15"/>
      <c r="V48" s="15"/>
      <c r="W48" s="15"/>
      <c r="X48" s="20"/>
      <c r="Y48" s="21"/>
      <c r="Z48" s="21"/>
      <c r="AA48" s="21"/>
      <c r="AB48" s="22"/>
    </row>
    <row r="49" spans="1:28" ht="16" customHeight="1" x14ac:dyDescent="0.2">
      <c r="A49" s="5"/>
      <c r="B49" s="15"/>
      <c r="C49" s="15"/>
      <c r="D49" s="15"/>
      <c r="E49" s="15"/>
      <c r="F49" s="15"/>
      <c r="G49" s="15"/>
      <c r="H49" s="15"/>
      <c r="I49" s="15"/>
      <c r="J49" s="15"/>
      <c r="K49" s="15"/>
      <c r="L49" s="15"/>
      <c r="M49" s="15"/>
      <c r="N49" s="15"/>
      <c r="O49" s="15"/>
      <c r="P49" s="15"/>
      <c r="Q49" s="15"/>
      <c r="R49" s="15"/>
      <c r="S49" s="15"/>
      <c r="T49" s="15"/>
      <c r="U49" s="15"/>
      <c r="V49" s="15"/>
      <c r="W49" s="15"/>
      <c r="X49" s="20"/>
      <c r="Y49" s="21"/>
      <c r="Z49" s="21"/>
      <c r="AA49" s="21"/>
      <c r="AB49" s="22"/>
    </row>
    <row r="50" spans="1:28" ht="16" customHeight="1" x14ac:dyDescent="0.2">
      <c r="A50" s="5"/>
      <c r="B50" s="15"/>
      <c r="C50" s="15"/>
      <c r="D50" s="15"/>
      <c r="E50" s="15"/>
      <c r="F50" s="15"/>
      <c r="G50" s="15"/>
      <c r="H50" s="15"/>
      <c r="I50" s="15"/>
      <c r="J50" s="15"/>
      <c r="K50" s="15"/>
      <c r="L50" s="15"/>
      <c r="M50" s="15"/>
      <c r="N50" s="15"/>
      <c r="O50" s="15"/>
      <c r="P50" s="15"/>
      <c r="Q50" s="15"/>
      <c r="R50" s="15"/>
      <c r="S50" s="15"/>
      <c r="T50" s="15"/>
      <c r="U50" s="15"/>
      <c r="V50" s="15"/>
      <c r="W50" s="15"/>
      <c r="X50" s="20"/>
      <c r="Y50" s="21"/>
      <c r="Z50" s="21"/>
      <c r="AA50" s="21"/>
      <c r="AB50" s="22"/>
    </row>
    <row r="51" spans="1:28" ht="16" customHeight="1" x14ac:dyDescent="0.2">
      <c r="A51" s="5"/>
      <c r="B51" s="15"/>
      <c r="C51" s="15"/>
      <c r="D51" s="15"/>
      <c r="E51" s="15"/>
      <c r="F51" s="15"/>
      <c r="G51" s="15"/>
      <c r="H51" s="15"/>
      <c r="I51" s="15"/>
      <c r="J51" s="15"/>
      <c r="K51" s="15"/>
      <c r="L51" s="15"/>
      <c r="M51" s="15"/>
      <c r="N51" s="15"/>
      <c r="O51" s="15"/>
      <c r="P51" s="15"/>
      <c r="Q51" s="15"/>
      <c r="R51" s="15"/>
      <c r="S51" s="15"/>
      <c r="T51" s="15"/>
      <c r="U51" s="15"/>
      <c r="V51" s="15"/>
      <c r="W51" s="15"/>
      <c r="X51" s="20"/>
      <c r="Y51" s="21"/>
      <c r="Z51" s="21"/>
      <c r="AA51" s="21"/>
      <c r="AB51" s="22"/>
    </row>
    <row r="52" spans="1:28" ht="16" customHeight="1" x14ac:dyDescent="0.2">
      <c r="A52" s="5"/>
      <c r="B52" s="15"/>
      <c r="C52" s="15"/>
      <c r="D52" s="15"/>
      <c r="E52" s="15"/>
      <c r="F52" s="15"/>
      <c r="G52" s="15"/>
      <c r="H52" s="15"/>
      <c r="I52" s="15"/>
      <c r="J52" s="15"/>
      <c r="K52" s="15"/>
      <c r="L52" s="15"/>
      <c r="M52" s="15"/>
      <c r="N52" s="15"/>
      <c r="O52" s="15"/>
      <c r="P52" s="15"/>
      <c r="Q52" s="15"/>
      <c r="R52" s="15"/>
      <c r="S52" s="15"/>
      <c r="T52" s="15"/>
      <c r="U52" s="15"/>
      <c r="V52" s="15"/>
      <c r="W52" s="15"/>
      <c r="X52" s="20"/>
      <c r="Y52" s="21"/>
      <c r="Z52" s="21"/>
      <c r="AA52" s="21"/>
      <c r="AB52" s="22"/>
    </row>
    <row r="53" spans="1:28" ht="16" customHeight="1" x14ac:dyDescent="0.2">
      <c r="A53" s="5"/>
      <c r="B53" s="15"/>
      <c r="C53" s="15"/>
      <c r="D53" s="15"/>
      <c r="E53" s="15"/>
      <c r="F53" s="15"/>
      <c r="G53" s="15"/>
      <c r="H53" s="15"/>
      <c r="I53" s="15"/>
      <c r="J53" s="15"/>
      <c r="K53" s="15"/>
      <c r="L53" s="15"/>
      <c r="M53" s="15"/>
      <c r="N53" s="15"/>
      <c r="O53" s="15"/>
      <c r="P53" s="15"/>
      <c r="Q53" s="15"/>
      <c r="R53" s="15"/>
      <c r="S53" s="15"/>
      <c r="T53" s="15"/>
      <c r="U53" s="15"/>
      <c r="V53" s="15"/>
      <c r="W53" s="15"/>
      <c r="X53" s="20"/>
      <c r="Y53" s="21"/>
      <c r="Z53" s="21"/>
      <c r="AA53" s="21"/>
      <c r="AB53" s="22"/>
    </row>
    <row r="54" spans="1:28" ht="16" customHeight="1" x14ac:dyDescent="0.2">
      <c r="A54" s="5"/>
      <c r="B54" s="15"/>
      <c r="C54" s="15"/>
      <c r="D54" s="15"/>
      <c r="E54" s="15"/>
      <c r="F54" s="15"/>
      <c r="G54" s="15"/>
      <c r="H54" s="15"/>
      <c r="I54" s="15"/>
      <c r="J54" s="15"/>
      <c r="K54" s="15"/>
      <c r="L54" s="15"/>
      <c r="M54" s="15"/>
      <c r="N54" s="15"/>
      <c r="O54" s="15"/>
      <c r="P54" s="15"/>
      <c r="Q54" s="15"/>
      <c r="R54" s="15"/>
      <c r="S54" s="15"/>
      <c r="T54" s="15"/>
      <c r="U54" s="15"/>
      <c r="V54" s="15"/>
      <c r="W54" s="15"/>
      <c r="X54" s="20"/>
      <c r="Y54" s="21"/>
      <c r="Z54" s="21"/>
      <c r="AA54" s="21"/>
      <c r="AB54" s="22"/>
    </row>
    <row r="55" spans="1:28" ht="16"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20"/>
      <c r="Y55" s="21"/>
      <c r="Z55" s="21"/>
      <c r="AA55" s="21"/>
      <c r="AB55" s="22"/>
    </row>
    <row r="56" spans="1:28" ht="16"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20"/>
      <c r="Y56" s="21"/>
      <c r="Z56" s="21"/>
      <c r="AA56" s="21"/>
      <c r="AB56" s="22"/>
    </row>
    <row r="57" spans="1:28" ht="16" customHeight="1" x14ac:dyDescent="0.2">
      <c r="A57" s="24"/>
      <c r="B57" s="24"/>
      <c r="C57" s="15"/>
      <c r="D57" s="15"/>
      <c r="E57" s="15"/>
      <c r="F57" s="15"/>
      <c r="G57" s="15"/>
      <c r="H57" s="15"/>
      <c r="I57" s="15"/>
      <c r="J57" s="15"/>
      <c r="K57" s="15"/>
      <c r="L57" s="15"/>
      <c r="M57" s="15"/>
      <c r="N57" s="15"/>
      <c r="O57" s="15"/>
      <c r="P57" s="15"/>
      <c r="Q57" s="15"/>
      <c r="R57" s="15"/>
      <c r="S57" s="15"/>
      <c r="T57" s="15"/>
      <c r="U57" s="15"/>
      <c r="V57" s="15"/>
      <c r="W57" s="15"/>
      <c r="X57" s="20"/>
      <c r="Y57" s="21"/>
      <c r="Z57" s="21"/>
      <c r="AA57" s="21"/>
      <c r="AB57" s="22"/>
    </row>
    <row r="58" spans="1:28" ht="16" customHeight="1" x14ac:dyDescent="0.2">
      <c r="A58" s="26"/>
      <c r="B58" s="15"/>
      <c r="C58" s="15"/>
      <c r="D58" s="15"/>
      <c r="E58" s="15"/>
      <c r="F58" s="15"/>
      <c r="G58" s="15"/>
      <c r="H58" s="15"/>
      <c r="I58" s="15"/>
      <c r="J58" s="15"/>
      <c r="K58" s="15"/>
      <c r="L58" s="15"/>
      <c r="M58" s="15"/>
      <c r="N58" s="15"/>
      <c r="O58" s="15"/>
      <c r="P58" s="15"/>
      <c r="Q58" s="15"/>
      <c r="R58" s="15"/>
      <c r="S58" s="15"/>
      <c r="T58" s="15"/>
      <c r="U58" s="15"/>
      <c r="V58" s="15"/>
      <c r="W58" s="15"/>
      <c r="X58" s="20"/>
      <c r="Y58" s="21"/>
      <c r="Z58" s="21"/>
      <c r="AA58" s="21"/>
      <c r="AB58" s="22"/>
    </row>
    <row r="59" spans="1:28" ht="16" customHeight="1" x14ac:dyDescent="0.2">
      <c r="A59" s="26"/>
      <c r="B59" s="15"/>
      <c r="C59" s="15"/>
      <c r="D59" s="15"/>
      <c r="E59" s="15"/>
      <c r="F59" s="15"/>
      <c r="G59" s="15"/>
      <c r="H59" s="15"/>
      <c r="I59" s="15"/>
      <c r="J59" s="15"/>
      <c r="K59" s="15"/>
      <c r="L59" s="15"/>
      <c r="M59" s="15"/>
      <c r="N59" s="15"/>
      <c r="O59" s="15"/>
      <c r="P59" s="15"/>
      <c r="Q59" s="15"/>
      <c r="R59" s="15"/>
      <c r="S59" s="15"/>
      <c r="T59" s="15"/>
      <c r="U59" s="15"/>
      <c r="V59" s="15"/>
      <c r="W59" s="15"/>
      <c r="X59" s="20"/>
      <c r="Y59" s="21"/>
      <c r="Z59" s="21"/>
      <c r="AA59" s="21"/>
      <c r="AB59" s="22"/>
    </row>
    <row r="60" spans="1:28" ht="16" customHeight="1" x14ac:dyDescent="0.2">
      <c r="A60" s="26"/>
      <c r="B60" s="15"/>
      <c r="C60" s="15"/>
      <c r="D60" s="15"/>
      <c r="E60" s="15"/>
      <c r="F60" s="15"/>
      <c r="G60" s="15"/>
      <c r="H60" s="15"/>
      <c r="I60" s="15"/>
      <c r="J60" s="15"/>
      <c r="K60" s="15"/>
      <c r="L60" s="15"/>
      <c r="M60" s="15"/>
      <c r="N60" s="15"/>
      <c r="O60" s="15"/>
      <c r="P60" s="15"/>
      <c r="Q60" s="15"/>
      <c r="R60" s="15"/>
      <c r="S60" s="15"/>
      <c r="T60" s="15"/>
      <c r="U60" s="15"/>
      <c r="V60" s="15"/>
      <c r="W60" s="15"/>
      <c r="X60" s="20"/>
      <c r="Y60" s="21"/>
      <c r="Z60" s="21"/>
      <c r="AA60" s="21"/>
      <c r="AB60" s="22"/>
    </row>
    <row r="61" spans="1:28" ht="16" customHeight="1" x14ac:dyDescent="0.2">
      <c r="A61" s="26"/>
      <c r="B61" s="15"/>
      <c r="C61" s="15"/>
      <c r="D61" s="15"/>
      <c r="E61" s="15"/>
      <c r="F61" s="15"/>
      <c r="G61" s="15"/>
      <c r="H61" s="15"/>
      <c r="I61" s="15"/>
      <c r="J61" s="15"/>
      <c r="K61" s="15"/>
      <c r="L61" s="15"/>
      <c r="M61" s="15"/>
      <c r="N61" s="15"/>
      <c r="O61" s="15"/>
      <c r="P61" s="15"/>
      <c r="Q61" s="15"/>
      <c r="R61" s="15"/>
      <c r="S61" s="15"/>
      <c r="T61" s="15"/>
      <c r="U61" s="15"/>
      <c r="V61" s="15"/>
      <c r="W61" s="15"/>
      <c r="X61" s="20"/>
      <c r="Y61" s="21"/>
      <c r="Z61" s="21"/>
      <c r="AA61" s="21"/>
      <c r="AB61" s="22"/>
    </row>
    <row r="62" spans="1:28" ht="16" customHeight="1" x14ac:dyDescent="0.2">
      <c r="A62" s="26"/>
      <c r="B62" s="15"/>
      <c r="C62" s="15"/>
      <c r="D62" s="15"/>
      <c r="E62" s="15"/>
      <c r="F62" s="15"/>
      <c r="G62" s="15"/>
      <c r="H62" s="15"/>
      <c r="I62" s="15"/>
      <c r="J62" s="15"/>
      <c r="K62" s="15"/>
      <c r="L62" s="15"/>
      <c r="M62" s="15"/>
      <c r="N62" s="15"/>
      <c r="O62" s="15"/>
      <c r="P62" s="15"/>
      <c r="Q62" s="15"/>
      <c r="R62" s="15"/>
      <c r="S62" s="15"/>
      <c r="T62" s="15"/>
      <c r="U62" s="15"/>
      <c r="V62" s="15"/>
      <c r="W62" s="15"/>
      <c r="X62" s="20"/>
      <c r="Y62" s="21"/>
      <c r="Z62" s="21"/>
      <c r="AA62" s="21"/>
      <c r="AB62" s="22"/>
    </row>
    <row r="63" spans="1:28" ht="16" customHeight="1" x14ac:dyDescent="0.2">
      <c r="A63" s="26"/>
      <c r="B63" s="15"/>
      <c r="C63" s="15"/>
      <c r="D63" s="15"/>
      <c r="E63" s="15"/>
      <c r="F63" s="15"/>
      <c r="G63" s="15"/>
      <c r="H63" s="15"/>
      <c r="I63" s="15"/>
      <c r="J63" s="15"/>
      <c r="K63" s="15"/>
      <c r="L63" s="15"/>
      <c r="M63" s="15"/>
      <c r="N63" s="15"/>
      <c r="O63" s="15"/>
      <c r="P63" s="15"/>
      <c r="Q63" s="15"/>
      <c r="R63" s="15"/>
      <c r="S63" s="15"/>
      <c r="T63" s="15"/>
      <c r="U63" s="15"/>
      <c r="V63" s="15"/>
      <c r="W63" s="15"/>
      <c r="X63" s="20"/>
      <c r="Y63" s="21"/>
      <c r="Z63" s="21"/>
      <c r="AA63" s="21"/>
      <c r="AB63" s="22"/>
    </row>
    <row r="64" spans="1:28" ht="16" customHeight="1" x14ac:dyDescent="0.2">
      <c r="A64" s="26"/>
      <c r="B64" s="15"/>
      <c r="C64" s="15"/>
      <c r="D64" s="15"/>
      <c r="E64" s="15"/>
      <c r="F64" s="15"/>
      <c r="G64" s="15"/>
      <c r="H64" s="15"/>
      <c r="I64" s="15"/>
      <c r="J64" s="15"/>
      <c r="K64" s="15"/>
      <c r="L64" s="15"/>
      <c r="M64" s="15"/>
      <c r="N64" s="15"/>
      <c r="O64" s="15"/>
      <c r="P64" s="15"/>
      <c r="Q64" s="15"/>
      <c r="R64" s="15"/>
      <c r="S64" s="15"/>
      <c r="T64" s="15"/>
      <c r="U64" s="15"/>
      <c r="V64" s="15"/>
      <c r="W64" s="15"/>
      <c r="X64" s="20"/>
      <c r="Y64" s="21"/>
      <c r="Z64" s="21"/>
      <c r="AA64" s="21"/>
      <c r="AB64" s="22"/>
    </row>
    <row r="65" spans="1:28" ht="16" customHeight="1" x14ac:dyDescent="0.2">
      <c r="A65" s="26"/>
      <c r="B65" s="15"/>
      <c r="C65" s="15"/>
      <c r="D65" s="15"/>
      <c r="E65" s="15"/>
      <c r="F65" s="15"/>
      <c r="G65" s="15"/>
      <c r="H65" s="15"/>
      <c r="I65" s="15"/>
      <c r="J65" s="15"/>
      <c r="K65" s="15"/>
      <c r="L65" s="15"/>
      <c r="M65" s="15"/>
      <c r="N65" s="15"/>
      <c r="O65" s="15"/>
      <c r="P65" s="15"/>
      <c r="Q65" s="15"/>
      <c r="R65" s="15"/>
      <c r="S65" s="15"/>
      <c r="T65" s="15"/>
      <c r="U65" s="15"/>
      <c r="V65" s="15"/>
      <c r="W65" s="15"/>
      <c r="X65" s="20"/>
      <c r="Y65" s="21"/>
      <c r="Z65" s="21"/>
      <c r="AA65" s="21"/>
      <c r="AB65" s="22"/>
    </row>
    <row r="66" spans="1:28" ht="16"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20"/>
      <c r="Y66" s="21"/>
      <c r="Z66" s="21"/>
      <c r="AA66" s="21"/>
      <c r="AB66" s="22"/>
    </row>
    <row r="67" spans="1:28" ht="16"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20"/>
      <c r="Y67" s="21"/>
      <c r="Z67" s="21"/>
      <c r="AA67" s="21"/>
      <c r="AB67" s="22"/>
    </row>
    <row r="68" spans="1:28" ht="16"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20"/>
      <c r="Y68" s="21"/>
      <c r="Z68" s="21"/>
      <c r="AA68" s="21"/>
      <c r="AB68" s="22"/>
    </row>
    <row r="69" spans="1:28" ht="16"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20"/>
      <c r="Y69" s="21"/>
      <c r="Z69" s="21"/>
      <c r="AA69" s="21"/>
      <c r="AB69" s="22"/>
    </row>
    <row r="70" spans="1:28" ht="16"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20"/>
      <c r="Y70" s="21"/>
      <c r="Z70" s="21"/>
      <c r="AA70" s="21"/>
      <c r="AB70" s="22"/>
    </row>
    <row r="71" spans="1:28" ht="16"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20"/>
      <c r="Y71" s="21"/>
      <c r="Z71" s="21"/>
      <c r="AA71" s="21"/>
      <c r="AB71" s="22"/>
    </row>
    <row r="72" spans="1:28" ht="16"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20"/>
      <c r="Y72" s="21"/>
      <c r="Z72" s="21"/>
      <c r="AA72" s="21"/>
      <c r="AB72" s="22"/>
    </row>
    <row r="73" spans="1:28" ht="16"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20"/>
      <c r="Y73" s="21"/>
      <c r="Z73" s="21"/>
      <c r="AA73" s="21"/>
      <c r="AB73" s="22"/>
    </row>
    <row r="74" spans="1:28" ht="16"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20"/>
      <c r="Y74" s="21"/>
      <c r="Z74" s="21"/>
      <c r="AA74" s="21"/>
      <c r="AB74" s="22"/>
    </row>
    <row r="75" spans="1:28" ht="16"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20"/>
      <c r="Y75" s="21"/>
      <c r="Z75" s="21"/>
      <c r="AA75" s="21"/>
      <c r="AB75" s="22"/>
    </row>
    <row r="76" spans="1:28" ht="16"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20"/>
      <c r="Y76" s="21"/>
      <c r="Z76" s="21"/>
      <c r="AA76" s="21"/>
      <c r="AB76" s="22"/>
    </row>
    <row r="77" spans="1:28" ht="16"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20"/>
      <c r="Y77" s="21"/>
      <c r="Z77" s="21"/>
      <c r="AA77" s="21"/>
      <c r="AB77" s="22"/>
    </row>
    <row r="78" spans="1:28" ht="16"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20"/>
      <c r="Y78" s="21"/>
      <c r="Z78" s="21"/>
      <c r="AA78" s="21"/>
      <c r="AB78" s="22"/>
    </row>
    <row r="79" spans="1:28" ht="16"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20"/>
      <c r="Y79" s="21"/>
      <c r="Z79" s="21"/>
      <c r="AA79" s="21"/>
      <c r="AB79" s="22"/>
    </row>
    <row r="80" spans="1:28" ht="16"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20"/>
      <c r="Y80" s="21"/>
      <c r="Z80" s="21"/>
      <c r="AA80" s="21"/>
      <c r="AB80" s="22"/>
    </row>
    <row r="81" spans="1:28" ht="16"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20"/>
      <c r="Y81" s="21"/>
      <c r="Z81" s="21"/>
      <c r="AA81" s="21"/>
      <c r="AB81" s="22"/>
    </row>
    <row r="82" spans="1:28" ht="16"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20"/>
      <c r="Y82" s="21"/>
      <c r="Z82" s="21"/>
      <c r="AA82" s="21"/>
      <c r="AB82" s="22"/>
    </row>
    <row r="83" spans="1:28" ht="16"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20"/>
      <c r="Y83" s="21"/>
      <c r="Z83" s="21"/>
      <c r="AA83" s="21"/>
      <c r="AB83" s="22"/>
    </row>
    <row r="84" spans="1:28" ht="16"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20"/>
      <c r="Y84" s="21"/>
      <c r="Z84" s="21"/>
      <c r="AA84" s="21"/>
      <c r="AB84" s="22"/>
    </row>
    <row r="85" spans="1:28" ht="16"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20"/>
      <c r="Y85" s="21"/>
      <c r="Z85" s="21"/>
      <c r="AA85" s="21"/>
      <c r="AB85" s="22"/>
    </row>
    <row r="86" spans="1:28" ht="16"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20"/>
      <c r="Y86" s="21"/>
      <c r="Z86" s="21"/>
      <c r="AA86" s="21"/>
      <c r="AB86" s="22"/>
    </row>
    <row r="87" spans="1:28" ht="16"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20"/>
      <c r="Y87" s="21"/>
      <c r="Z87" s="21"/>
      <c r="AA87" s="21"/>
      <c r="AB87" s="22"/>
    </row>
    <row r="88" spans="1:28" ht="16"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20"/>
      <c r="Y88" s="21"/>
      <c r="Z88" s="21"/>
      <c r="AA88" s="21"/>
      <c r="AB88" s="22"/>
    </row>
    <row r="89" spans="1:28" ht="16"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20"/>
      <c r="Y89" s="21"/>
      <c r="Z89" s="21"/>
      <c r="AA89" s="21"/>
      <c r="AB89" s="22"/>
    </row>
    <row r="90" spans="1:28" ht="16"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20"/>
      <c r="Y90" s="21"/>
      <c r="Z90" s="21"/>
      <c r="AA90" s="21"/>
      <c r="AB90" s="22"/>
    </row>
    <row r="91" spans="1:28" ht="16"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20"/>
      <c r="Y91" s="21"/>
      <c r="Z91" s="21"/>
      <c r="AA91" s="21"/>
      <c r="AB91" s="22"/>
    </row>
    <row r="92" spans="1:28" ht="16"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20"/>
      <c r="Y92" s="21"/>
      <c r="Z92" s="21"/>
      <c r="AA92" s="21"/>
      <c r="AB92" s="22"/>
    </row>
    <row r="93" spans="1:28" ht="16"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20"/>
      <c r="Y93" s="21"/>
      <c r="Z93" s="21"/>
      <c r="AA93" s="21"/>
      <c r="AB93" s="22"/>
    </row>
    <row r="94" spans="1:28" ht="16"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20"/>
      <c r="Y94" s="21"/>
      <c r="Z94" s="21"/>
      <c r="AA94" s="21"/>
      <c r="AB94" s="22"/>
    </row>
    <row r="95" spans="1:28" ht="16"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20"/>
      <c r="Y95" s="21"/>
      <c r="Z95" s="21"/>
      <c r="AA95" s="21"/>
      <c r="AB95" s="22"/>
    </row>
    <row r="96" spans="1:28" ht="16"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20"/>
      <c r="Y96" s="21"/>
      <c r="Z96" s="21"/>
      <c r="AA96" s="21"/>
      <c r="AB96" s="22"/>
    </row>
    <row r="97" spans="1:28" ht="16"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20"/>
      <c r="Y97" s="21"/>
      <c r="Z97" s="21"/>
      <c r="AA97" s="21"/>
      <c r="AB97" s="22"/>
    </row>
    <row r="98" spans="1:28" ht="16"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20"/>
      <c r="Y98" s="21"/>
      <c r="Z98" s="21"/>
      <c r="AA98" s="21"/>
      <c r="AB98" s="22"/>
    </row>
    <row r="99" spans="1:28" ht="16"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20"/>
      <c r="Y99" s="21"/>
      <c r="Z99" s="21"/>
      <c r="AA99" s="21"/>
      <c r="AB99" s="22"/>
    </row>
    <row r="100" spans="1:28" ht="16"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20"/>
      <c r="Y100" s="21"/>
      <c r="Z100" s="21"/>
      <c r="AA100" s="21"/>
      <c r="AB100" s="22"/>
    </row>
    <row r="101" spans="1:28" ht="16"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20"/>
      <c r="Y101" s="21"/>
      <c r="Z101" s="21"/>
      <c r="AA101" s="21"/>
      <c r="AB101" s="22"/>
    </row>
    <row r="102" spans="1:28" ht="16"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20"/>
      <c r="Y102" s="21"/>
      <c r="Z102" s="21"/>
      <c r="AA102" s="21"/>
      <c r="AB102" s="22"/>
    </row>
    <row r="103" spans="1:28" ht="16"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20"/>
      <c r="Y103" s="21"/>
      <c r="Z103" s="21"/>
      <c r="AA103" s="21"/>
      <c r="AB103" s="22"/>
    </row>
    <row r="104" spans="1:28" ht="16"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20"/>
      <c r="Y104" s="21"/>
      <c r="Z104" s="21"/>
      <c r="AA104" s="21"/>
      <c r="AB104" s="22"/>
    </row>
    <row r="105" spans="1:28" ht="16"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20"/>
      <c r="Y105" s="21"/>
      <c r="Z105" s="21"/>
      <c r="AA105" s="21"/>
      <c r="AB105" s="22"/>
    </row>
    <row r="106" spans="1:28" ht="16"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20"/>
      <c r="Y106" s="21"/>
      <c r="Z106" s="21"/>
      <c r="AA106" s="21"/>
      <c r="AB106" s="22"/>
    </row>
    <row r="107" spans="1:28" ht="16"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20"/>
      <c r="Y107" s="21"/>
      <c r="Z107" s="21"/>
      <c r="AA107" s="21"/>
      <c r="AB107" s="22"/>
    </row>
    <row r="108" spans="1:28" ht="16"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20"/>
      <c r="Y108" s="21"/>
      <c r="Z108" s="21"/>
      <c r="AA108" s="21"/>
      <c r="AB108" s="22"/>
    </row>
    <row r="109" spans="1:28" ht="16"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20"/>
      <c r="Y109" s="21"/>
      <c r="Z109" s="21"/>
      <c r="AA109" s="21"/>
      <c r="AB109" s="22"/>
    </row>
    <row r="110" spans="1:28" ht="16"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20"/>
      <c r="Y110" s="21"/>
      <c r="Z110" s="21"/>
      <c r="AA110" s="21"/>
      <c r="AB110" s="22"/>
    </row>
    <row r="111" spans="1:28" ht="16"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20"/>
      <c r="Y111" s="21"/>
      <c r="Z111" s="21"/>
      <c r="AA111" s="21"/>
      <c r="AB111" s="22"/>
    </row>
    <row r="112" spans="1:28" ht="16"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20"/>
      <c r="Y112" s="21"/>
      <c r="Z112" s="21"/>
      <c r="AA112" s="21"/>
      <c r="AB112" s="22"/>
    </row>
    <row r="113" spans="1:28" ht="16"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20"/>
      <c r="Y113" s="21"/>
      <c r="Z113" s="21"/>
      <c r="AA113" s="21"/>
      <c r="AB113" s="22"/>
    </row>
    <row r="114" spans="1:28" ht="16"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20"/>
      <c r="Y114" s="21"/>
      <c r="Z114" s="21"/>
      <c r="AA114" s="21"/>
      <c r="AB114" s="22"/>
    </row>
    <row r="115" spans="1:28" ht="16"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20"/>
      <c r="Y115" s="21"/>
      <c r="Z115" s="21"/>
      <c r="AA115" s="21"/>
      <c r="AB115" s="22"/>
    </row>
    <row r="116" spans="1:28" ht="16"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20"/>
      <c r="Y116" s="21"/>
      <c r="Z116" s="21"/>
      <c r="AA116" s="21"/>
      <c r="AB116" s="22"/>
    </row>
    <row r="117" spans="1:28" ht="16"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20"/>
      <c r="Y117" s="21"/>
      <c r="Z117" s="21"/>
      <c r="AA117" s="21"/>
      <c r="AB117" s="22"/>
    </row>
    <row r="118" spans="1:28" ht="16"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20"/>
      <c r="Y118" s="21"/>
      <c r="Z118" s="21"/>
      <c r="AA118" s="21"/>
      <c r="AB118" s="22"/>
    </row>
    <row r="119" spans="1:28" ht="16"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20"/>
      <c r="Y119" s="21"/>
      <c r="Z119" s="21"/>
      <c r="AA119" s="21"/>
      <c r="AB119" s="22"/>
    </row>
    <row r="120" spans="1:28" ht="16"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20"/>
      <c r="Y120" s="21"/>
      <c r="Z120" s="21"/>
      <c r="AA120" s="21"/>
      <c r="AB120" s="22"/>
    </row>
    <row r="121" spans="1:28" ht="16"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20"/>
      <c r="Y121" s="21"/>
      <c r="Z121" s="21"/>
      <c r="AA121" s="21"/>
      <c r="AB121" s="22"/>
    </row>
    <row r="122" spans="1:28" ht="16"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20"/>
      <c r="Y122" s="21"/>
      <c r="Z122" s="21"/>
      <c r="AA122" s="21"/>
      <c r="AB122" s="22"/>
    </row>
    <row r="123" spans="1:28" ht="16"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20"/>
      <c r="Y123" s="21"/>
      <c r="Z123" s="21"/>
      <c r="AA123" s="21"/>
      <c r="AB123" s="22"/>
    </row>
    <row r="124" spans="1:28" ht="16"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20"/>
      <c r="Y124" s="21"/>
      <c r="Z124" s="21"/>
      <c r="AA124" s="21"/>
      <c r="AB124" s="22"/>
    </row>
    <row r="125" spans="1:28" ht="16"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20"/>
      <c r="Y125" s="21"/>
      <c r="Z125" s="21"/>
      <c r="AA125" s="21"/>
      <c r="AB125" s="22"/>
    </row>
    <row r="126" spans="1:28" ht="16"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20"/>
      <c r="Y126" s="21"/>
      <c r="Z126" s="21"/>
      <c r="AA126" s="21"/>
      <c r="AB126" s="22"/>
    </row>
    <row r="127" spans="1:28" ht="16"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20"/>
      <c r="Y127" s="21"/>
      <c r="Z127" s="21"/>
      <c r="AA127" s="21"/>
      <c r="AB127" s="22"/>
    </row>
    <row r="128" spans="1:28" ht="16"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20"/>
      <c r="Y128" s="21"/>
      <c r="Z128" s="21"/>
      <c r="AA128" s="21"/>
      <c r="AB128" s="22"/>
    </row>
    <row r="129" spans="1:28" ht="16"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20"/>
      <c r="Y129" s="21"/>
      <c r="Z129" s="21"/>
      <c r="AA129" s="21"/>
      <c r="AB129" s="22"/>
    </row>
    <row r="130" spans="1:28" ht="16"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20"/>
      <c r="Y130" s="21"/>
      <c r="Z130" s="21"/>
      <c r="AA130" s="21"/>
      <c r="AB130" s="22"/>
    </row>
    <row r="131" spans="1:28" ht="16"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20"/>
      <c r="Y131" s="21"/>
      <c r="Z131" s="21"/>
      <c r="AA131" s="21"/>
      <c r="AB131" s="22"/>
    </row>
    <row r="132" spans="1:28" ht="16"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20"/>
      <c r="Y132" s="21"/>
      <c r="Z132" s="21"/>
      <c r="AA132" s="21"/>
      <c r="AB132" s="22"/>
    </row>
    <row r="133" spans="1:28" ht="16"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20"/>
      <c r="Y133" s="21"/>
      <c r="Z133" s="21"/>
      <c r="AA133" s="21"/>
      <c r="AB133" s="22"/>
    </row>
    <row r="134" spans="1:28" ht="16"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20"/>
      <c r="Y134" s="21"/>
      <c r="Z134" s="21"/>
      <c r="AA134" s="21"/>
      <c r="AB134" s="22"/>
    </row>
    <row r="135" spans="1:28" ht="16"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20"/>
      <c r="Y135" s="21"/>
      <c r="Z135" s="21"/>
      <c r="AA135" s="21"/>
      <c r="AB135" s="22"/>
    </row>
    <row r="136" spans="1:28" ht="16"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20"/>
      <c r="Y136" s="21"/>
      <c r="Z136" s="21"/>
      <c r="AA136" s="21"/>
      <c r="AB136" s="22"/>
    </row>
    <row r="137" spans="1:28" ht="16"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20"/>
      <c r="Y137" s="21"/>
      <c r="Z137" s="21"/>
      <c r="AA137" s="21"/>
      <c r="AB137" s="22"/>
    </row>
    <row r="138" spans="1:28" ht="16"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20"/>
      <c r="Y138" s="21"/>
      <c r="Z138" s="21"/>
      <c r="AA138" s="21"/>
      <c r="AB138" s="22"/>
    </row>
    <row r="139" spans="1:28" ht="16"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20"/>
      <c r="Y139" s="21"/>
      <c r="Z139" s="21"/>
      <c r="AA139" s="21"/>
      <c r="AB139" s="22"/>
    </row>
    <row r="140" spans="1:28" ht="16"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20"/>
      <c r="Y140" s="21"/>
      <c r="Z140" s="21"/>
      <c r="AA140" s="21"/>
      <c r="AB140" s="22"/>
    </row>
    <row r="141" spans="1:28" ht="16"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20"/>
      <c r="Y141" s="21"/>
      <c r="Z141" s="21"/>
      <c r="AA141" s="21"/>
      <c r="AB141" s="22"/>
    </row>
    <row r="142" spans="1:28" ht="16"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20"/>
      <c r="Y142" s="21"/>
      <c r="Z142" s="21"/>
      <c r="AA142" s="21"/>
      <c r="AB142" s="22"/>
    </row>
    <row r="143" spans="1:28" ht="16"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20"/>
      <c r="Y143" s="21"/>
      <c r="Z143" s="21"/>
      <c r="AA143" s="21"/>
      <c r="AB143" s="22"/>
    </row>
    <row r="144" spans="1:28" ht="16"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20"/>
      <c r="Y144" s="21"/>
      <c r="Z144" s="21"/>
      <c r="AA144" s="21"/>
      <c r="AB144" s="22"/>
    </row>
    <row r="145" spans="1:28" ht="16"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20"/>
      <c r="Y145" s="21"/>
      <c r="Z145" s="21"/>
      <c r="AA145" s="21"/>
      <c r="AB145" s="22"/>
    </row>
    <row r="146" spans="1:28" ht="16"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20"/>
      <c r="Y146" s="21"/>
      <c r="Z146" s="21"/>
      <c r="AA146" s="21"/>
      <c r="AB146" s="22"/>
    </row>
    <row r="147" spans="1:28" ht="16"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20"/>
      <c r="Y147" s="21"/>
      <c r="Z147" s="21"/>
      <c r="AA147" s="21"/>
      <c r="AB147" s="22"/>
    </row>
    <row r="148" spans="1:28" ht="16" customHeight="1" x14ac:dyDescent="0.2">
      <c r="A148" s="15"/>
      <c r="B148" s="15"/>
      <c r="C148" s="15"/>
      <c r="D148" s="38"/>
      <c r="E148" s="39"/>
      <c r="F148" s="39"/>
      <c r="G148" s="39"/>
      <c r="H148" s="39"/>
      <c r="I148" s="39"/>
      <c r="J148" s="39"/>
      <c r="K148" s="39"/>
      <c r="L148" s="39"/>
      <c r="M148" s="40"/>
      <c r="N148" s="15"/>
      <c r="O148" s="15"/>
      <c r="P148" s="15"/>
      <c r="Q148" s="15"/>
      <c r="R148" s="15"/>
      <c r="S148" s="15"/>
      <c r="T148" s="15"/>
      <c r="U148" s="15"/>
      <c r="V148" s="15"/>
      <c r="W148" s="15"/>
      <c r="X148" s="27"/>
      <c r="Y148" s="28"/>
      <c r="Z148" s="28"/>
      <c r="AA148" s="28"/>
      <c r="AB148" s="29"/>
    </row>
  </sheetData>
  <pageMargins left="0.7" right="0.7" top="0.75" bottom="0.75" header="0.3" footer="0.3"/>
  <pageSetup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49"/>
  <sheetViews>
    <sheetView showGridLines="0" workbookViewId="0">
      <selection activeCell="P2" sqref="P2:P29"/>
    </sheetView>
  </sheetViews>
  <sheetFormatPr baseColWidth="10" defaultColWidth="10.83203125" defaultRowHeight="16" customHeight="1" x14ac:dyDescent="0.2"/>
  <cols>
    <col min="1" max="1" width="37.1640625" style="1" customWidth="1"/>
    <col min="2" max="2" width="12" style="1" customWidth="1"/>
    <col min="3" max="6" width="10.83203125" style="1" customWidth="1"/>
    <col min="7" max="7" width="10.1640625" style="1" customWidth="1"/>
    <col min="8" max="30" width="10.83203125" style="1" customWidth="1"/>
    <col min="31" max="16384" width="10.83203125" style="1"/>
  </cols>
  <sheetData>
    <row r="1" spans="1:29" ht="15.25" customHeight="1" x14ac:dyDescent="0.2">
      <c r="A1" s="2" t="s">
        <v>205</v>
      </c>
      <c r="B1" s="30">
        <v>44719</v>
      </c>
      <c r="C1" s="30">
        <v>44726</v>
      </c>
      <c r="D1" s="30">
        <v>44733</v>
      </c>
      <c r="E1" s="30">
        <v>44378</v>
      </c>
      <c r="F1" s="30">
        <v>44384</v>
      </c>
      <c r="G1" s="30">
        <v>44395</v>
      </c>
      <c r="H1" s="30">
        <v>44398</v>
      </c>
      <c r="I1" s="30">
        <v>44406</v>
      </c>
      <c r="J1" s="30">
        <v>44412</v>
      </c>
      <c r="K1" s="30">
        <v>44419</v>
      </c>
      <c r="L1" s="30">
        <v>44426</v>
      </c>
      <c r="M1" s="30">
        <v>44433</v>
      </c>
      <c r="N1" s="30">
        <v>44442</v>
      </c>
      <c r="O1" s="30">
        <v>44448</v>
      </c>
      <c r="P1" s="15"/>
      <c r="Q1" s="15"/>
      <c r="R1" s="15"/>
      <c r="S1" s="15"/>
      <c r="T1" s="15"/>
      <c r="U1" s="15"/>
      <c r="V1" s="15"/>
      <c r="W1" s="15"/>
      <c r="X1" s="15"/>
      <c r="Y1" s="16"/>
      <c r="Z1" s="17"/>
      <c r="AA1" s="17"/>
      <c r="AB1" s="17"/>
      <c r="AC1" s="18"/>
    </row>
    <row r="2" spans="1:29" ht="15.25" customHeight="1" x14ac:dyDescent="0.2">
      <c r="A2" s="5" t="s">
        <v>11</v>
      </c>
      <c r="B2" s="33">
        <v>0</v>
      </c>
      <c r="C2" s="33">
        <v>2</v>
      </c>
      <c r="D2" s="33">
        <v>21</v>
      </c>
      <c r="E2" s="33">
        <v>29</v>
      </c>
      <c r="F2" s="33">
        <v>24</v>
      </c>
      <c r="G2" s="33">
        <v>0</v>
      </c>
      <c r="H2" s="33">
        <v>0</v>
      </c>
      <c r="I2" s="33">
        <v>0</v>
      </c>
      <c r="J2" s="19">
        <v>0</v>
      </c>
      <c r="K2" s="19">
        <v>0</v>
      </c>
      <c r="L2" s="19">
        <v>0</v>
      </c>
      <c r="M2" s="19">
        <v>0</v>
      </c>
      <c r="N2" s="19">
        <v>0</v>
      </c>
      <c r="O2" s="19">
        <v>0</v>
      </c>
      <c r="P2" s="15"/>
      <c r="Q2" s="15"/>
      <c r="R2" s="15"/>
      <c r="S2" s="15"/>
      <c r="T2" s="15"/>
      <c r="U2" s="15"/>
      <c r="V2" s="15"/>
      <c r="W2" s="15"/>
      <c r="X2" s="15"/>
      <c r="Y2" s="20"/>
      <c r="Z2" s="21"/>
      <c r="AA2" s="21"/>
      <c r="AB2" s="21"/>
      <c r="AC2" s="22"/>
    </row>
    <row r="3" spans="1:29" ht="15.25" customHeight="1" x14ac:dyDescent="0.2">
      <c r="A3" s="5" t="s">
        <v>248</v>
      </c>
      <c r="B3" s="33">
        <v>0</v>
      </c>
      <c r="C3" s="33">
        <v>0</v>
      </c>
      <c r="D3" s="35"/>
      <c r="E3" s="33">
        <v>0</v>
      </c>
      <c r="F3" s="33">
        <v>7</v>
      </c>
      <c r="G3" s="33">
        <v>25</v>
      </c>
      <c r="H3" s="44" t="s">
        <v>249</v>
      </c>
      <c r="I3" s="33">
        <v>11</v>
      </c>
      <c r="J3" s="19">
        <v>13</v>
      </c>
      <c r="K3" s="19">
        <v>28</v>
      </c>
      <c r="L3" s="19">
        <v>16</v>
      </c>
      <c r="M3" s="19">
        <v>0</v>
      </c>
      <c r="N3" s="19">
        <v>0</v>
      </c>
      <c r="O3" s="19">
        <v>0</v>
      </c>
      <c r="P3" s="15"/>
      <c r="Q3" s="15"/>
      <c r="R3" s="15"/>
      <c r="S3" s="15"/>
      <c r="T3" s="15"/>
      <c r="U3" s="15"/>
      <c r="V3" s="15"/>
      <c r="W3" s="15"/>
      <c r="X3" s="15"/>
      <c r="Y3" s="20"/>
      <c r="Z3" s="21"/>
      <c r="AA3" s="21"/>
      <c r="AB3" s="21"/>
      <c r="AC3" s="22"/>
    </row>
    <row r="4" spans="1:29" ht="15.25" customHeight="1" x14ac:dyDescent="0.2">
      <c r="A4" s="5" t="s">
        <v>215</v>
      </c>
      <c r="B4" s="33">
        <v>0</v>
      </c>
      <c r="C4" s="33">
        <v>0</v>
      </c>
      <c r="D4" s="33">
        <v>3</v>
      </c>
      <c r="E4" s="33">
        <v>0</v>
      </c>
      <c r="F4" s="33">
        <v>6</v>
      </c>
      <c r="G4" s="33">
        <v>0</v>
      </c>
      <c r="H4" s="33">
        <v>3</v>
      </c>
      <c r="I4" s="33">
        <v>0</v>
      </c>
      <c r="J4" s="19">
        <v>0</v>
      </c>
      <c r="K4" s="19">
        <v>0</v>
      </c>
      <c r="L4" s="19">
        <v>0</v>
      </c>
      <c r="M4" s="19">
        <v>0</v>
      </c>
      <c r="N4" s="19">
        <v>0</v>
      </c>
      <c r="O4" s="19">
        <v>0</v>
      </c>
      <c r="P4" s="15"/>
      <c r="Q4" s="15"/>
      <c r="R4" s="15"/>
      <c r="S4" s="15"/>
      <c r="T4" s="15"/>
      <c r="U4" s="15"/>
      <c r="V4" s="15"/>
      <c r="W4" s="15"/>
      <c r="X4" s="15"/>
      <c r="Y4" s="20"/>
      <c r="Z4" s="21"/>
      <c r="AA4" s="21"/>
      <c r="AB4" s="21"/>
      <c r="AC4" s="22"/>
    </row>
    <row r="5" spans="1:29" ht="15.25" customHeight="1" x14ac:dyDescent="0.2">
      <c r="A5" s="5" t="s">
        <v>251</v>
      </c>
      <c r="B5" s="33">
        <v>0</v>
      </c>
      <c r="C5" s="33">
        <v>0</v>
      </c>
      <c r="D5" s="35"/>
      <c r="E5" s="33">
        <v>0</v>
      </c>
      <c r="F5" s="33">
        <v>0</v>
      </c>
      <c r="G5" s="33">
        <v>0</v>
      </c>
      <c r="H5" s="33">
        <v>0</v>
      </c>
      <c r="I5" s="33">
        <v>0</v>
      </c>
      <c r="J5" s="19">
        <v>2</v>
      </c>
      <c r="K5" s="19">
        <v>0</v>
      </c>
      <c r="L5" s="19">
        <v>0</v>
      </c>
      <c r="M5" s="19">
        <v>0</v>
      </c>
      <c r="N5" s="19">
        <v>0</v>
      </c>
      <c r="O5" s="19">
        <v>0</v>
      </c>
      <c r="P5" s="15"/>
      <c r="Q5" s="15"/>
      <c r="R5" s="15"/>
      <c r="S5" s="15"/>
      <c r="T5" s="15"/>
      <c r="U5" s="15"/>
      <c r="V5" s="15"/>
      <c r="W5" s="15"/>
      <c r="X5" s="15"/>
      <c r="Y5" s="20"/>
      <c r="Z5" s="21"/>
      <c r="AA5" s="21"/>
      <c r="AB5" s="21"/>
      <c r="AC5" s="22"/>
    </row>
    <row r="6" spans="1:29" ht="15.25" customHeight="1" x14ac:dyDescent="0.2">
      <c r="A6" s="5" t="s">
        <v>40</v>
      </c>
      <c r="B6" s="33">
        <v>0</v>
      </c>
      <c r="C6" s="33">
        <v>0</v>
      </c>
      <c r="D6" s="35"/>
      <c r="E6" s="33">
        <v>0</v>
      </c>
      <c r="F6" s="33">
        <v>0</v>
      </c>
      <c r="G6" s="33">
        <v>0</v>
      </c>
      <c r="H6" s="33">
        <v>0</v>
      </c>
      <c r="I6" s="33">
        <v>0</v>
      </c>
      <c r="J6" s="19">
        <v>0</v>
      </c>
      <c r="K6" s="19">
        <v>0</v>
      </c>
      <c r="L6" s="19">
        <v>0</v>
      </c>
      <c r="M6" s="19">
        <v>0</v>
      </c>
      <c r="N6" s="19">
        <v>0</v>
      </c>
      <c r="O6" s="19">
        <v>0</v>
      </c>
      <c r="P6" s="15"/>
      <c r="Q6" s="15"/>
      <c r="R6" s="15"/>
      <c r="S6" s="15"/>
      <c r="T6" s="15"/>
      <c r="U6" s="15"/>
      <c r="V6" s="15"/>
      <c r="W6" s="15"/>
      <c r="X6" s="15"/>
      <c r="Y6" s="20"/>
      <c r="Z6" s="21"/>
      <c r="AA6" s="21"/>
      <c r="AB6" s="21"/>
      <c r="AC6" s="22"/>
    </row>
    <row r="7" spans="1:29" ht="15.25" customHeight="1" x14ac:dyDescent="0.2">
      <c r="A7" s="8" t="s">
        <v>42</v>
      </c>
      <c r="B7" s="33">
        <v>0</v>
      </c>
      <c r="C7" s="33">
        <v>0</v>
      </c>
      <c r="D7" s="35"/>
      <c r="E7" s="33">
        <v>0</v>
      </c>
      <c r="F7" s="33">
        <v>0</v>
      </c>
      <c r="G7" s="33">
        <v>0</v>
      </c>
      <c r="H7" s="33">
        <v>0</v>
      </c>
      <c r="I7" s="33">
        <v>9</v>
      </c>
      <c r="J7" s="19">
        <v>4</v>
      </c>
      <c r="K7" s="19">
        <v>2</v>
      </c>
      <c r="L7" s="19">
        <v>2</v>
      </c>
      <c r="M7" s="19">
        <v>0</v>
      </c>
      <c r="N7" s="19">
        <v>0</v>
      </c>
      <c r="O7" s="19">
        <v>0</v>
      </c>
      <c r="P7" s="15"/>
      <c r="Q7" s="15"/>
      <c r="R7" s="15"/>
      <c r="S7" s="15"/>
      <c r="T7" s="15"/>
      <c r="U7" s="15"/>
      <c r="V7" s="15"/>
      <c r="W7" s="15"/>
      <c r="X7" s="15"/>
      <c r="Y7" s="20"/>
      <c r="Z7" s="21"/>
      <c r="AA7" s="21"/>
      <c r="AB7" s="21"/>
      <c r="AC7" s="22"/>
    </row>
    <row r="8" spans="1:29" ht="15.25" customHeight="1" x14ac:dyDescent="0.2">
      <c r="A8" s="5" t="s">
        <v>46</v>
      </c>
      <c r="B8" s="33">
        <v>35</v>
      </c>
      <c r="C8" s="33">
        <v>31</v>
      </c>
      <c r="D8" s="33">
        <v>20</v>
      </c>
      <c r="E8" s="33">
        <v>15</v>
      </c>
      <c r="F8" s="33">
        <v>8</v>
      </c>
      <c r="G8" s="33">
        <v>0</v>
      </c>
      <c r="H8" s="33">
        <v>0</v>
      </c>
      <c r="I8" s="33">
        <v>0</v>
      </c>
      <c r="J8" s="19">
        <v>0</v>
      </c>
      <c r="K8" s="19">
        <v>0</v>
      </c>
      <c r="L8" s="19">
        <v>0</v>
      </c>
      <c r="M8" s="19">
        <v>0</v>
      </c>
      <c r="N8" s="19">
        <v>0</v>
      </c>
      <c r="O8" s="19">
        <v>0</v>
      </c>
      <c r="P8" s="15"/>
      <c r="Q8" s="15"/>
      <c r="R8" s="15"/>
      <c r="S8" s="15"/>
      <c r="T8" s="15"/>
      <c r="U8" s="15"/>
      <c r="V8" s="15"/>
      <c r="W8" s="15"/>
      <c r="X8" s="15"/>
      <c r="Y8" s="20"/>
      <c r="Z8" s="21"/>
      <c r="AA8" s="21"/>
      <c r="AB8" s="21"/>
      <c r="AC8" s="22"/>
    </row>
    <row r="9" spans="1:29" ht="15.25" customHeight="1" x14ac:dyDescent="0.2">
      <c r="A9" s="8" t="s">
        <v>66</v>
      </c>
      <c r="B9" s="33">
        <v>0</v>
      </c>
      <c r="C9" s="33">
        <v>0</v>
      </c>
      <c r="D9" s="35"/>
      <c r="E9" s="33">
        <v>0</v>
      </c>
      <c r="F9" s="33">
        <v>0</v>
      </c>
      <c r="G9" s="33">
        <v>0</v>
      </c>
      <c r="H9" s="33">
        <v>40</v>
      </c>
      <c r="I9" s="33">
        <v>23</v>
      </c>
      <c r="J9" s="19">
        <v>55</v>
      </c>
      <c r="K9" s="19">
        <v>16</v>
      </c>
      <c r="L9" s="19">
        <v>1</v>
      </c>
      <c r="M9" s="19">
        <v>0</v>
      </c>
      <c r="N9" s="19">
        <v>0</v>
      </c>
      <c r="O9" s="19">
        <v>0</v>
      </c>
      <c r="P9" s="15"/>
      <c r="Q9" s="15"/>
      <c r="R9" s="15"/>
      <c r="S9" s="15"/>
      <c r="T9" s="15"/>
      <c r="U9" s="15"/>
      <c r="V9" s="15"/>
      <c r="W9" s="15"/>
      <c r="X9" s="15"/>
      <c r="Y9" s="20"/>
      <c r="Z9" s="21"/>
      <c r="AA9" s="21"/>
      <c r="AB9" s="21"/>
      <c r="AC9" s="22"/>
    </row>
    <row r="10" spans="1:29" ht="15.25" customHeight="1" x14ac:dyDescent="0.2">
      <c r="A10" s="8" t="s">
        <v>83</v>
      </c>
      <c r="B10" s="33">
        <v>0</v>
      </c>
      <c r="C10" s="33">
        <v>0</v>
      </c>
      <c r="D10" s="35"/>
      <c r="E10" s="33">
        <v>0</v>
      </c>
      <c r="F10" s="33">
        <v>0</v>
      </c>
      <c r="G10" s="33">
        <v>61</v>
      </c>
      <c r="H10" s="33">
        <v>72</v>
      </c>
      <c r="I10" s="33">
        <v>44</v>
      </c>
      <c r="J10" s="19">
        <v>49</v>
      </c>
      <c r="K10" s="19">
        <v>5</v>
      </c>
      <c r="L10" s="19">
        <v>2</v>
      </c>
      <c r="M10" s="19">
        <v>0</v>
      </c>
      <c r="N10" s="19">
        <v>0</v>
      </c>
      <c r="O10" s="19">
        <v>0</v>
      </c>
      <c r="P10" s="15"/>
      <c r="Q10" s="15"/>
      <c r="R10" s="15"/>
      <c r="S10" s="15"/>
      <c r="T10" s="15"/>
      <c r="U10" s="15"/>
      <c r="V10" s="15"/>
      <c r="W10" s="15"/>
      <c r="X10" s="15"/>
      <c r="Y10" s="20"/>
      <c r="Z10" s="21"/>
      <c r="AA10" s="21"/>
      <c r="AB10" s="21"/>
      <c r="AC10" s="22"/>
    </row>
    <row r="11" spans="1:29" ht="15.25" customHeight="1" x14ac:dyDescent="0.2">
      <c r="A11" s="8" t="s">
        <v>87</v>
      </c>
      <c r="B11" s="33">
        <v>0</v>
      </c>
      <c r="C11" s="33">
        <v>0</v>
      </c>
      <c r="D11" s="35"/>
      <c r="E11" s="33">
        <v>0</v>
      </c>
      <c r="F11" s="33">
        <v>0</v>
      </c>
      <c r="G11" s="44" t="s">
        <v>252</v>
      </c>
      <c r="H11" s="33">
        <v>0</v>
      </c>
      <c r="I11" s="33">
        <v>0</v>
      </c>
      <c r="J11" s="19">
        <v>0</v>
      </c>
      <c r="K11" s="19">
        <v>0</v>
      </c>
      <c r="L11" s="19">
        <v>0</v>
      </c>
      <c r="M11" s="19">
        <v>0</v>
      </c>
      <c r="N11" s="19">
        <v>0</v>
      </c>
      <c r="O11" s="19">
        <v>0</v>
      </c>
      <c r="P11" s="15"/>
      <c r="Q11" s="15"/>
      <c r="R11" s="15"/>
      <c r="S11" s="15"/>
      <c r="T11" s="15"/>
      <c r="U11" s="15"/>
      <c r="V11" s="15"/>
      <c r="W11" s="15"/>
      <c r="X11" s="15"/>
      <c r="Y11" s="20"/>
      <c r="Z11" s="21"/>
      <c r="AA11" s="21"/>
      <c r="AB11" s="21"/>
      <c r="AC11" s="22"/>
    </row>
    <row r="12" spans="1:29" ht="15.25" customHeight="1" x14ac:dyDescent="0.2">
      <c r="A12" s="8" t="s">
        <v>260</v>
      </c>
      <c r="B12" s="35"/>
      <c r="C12" s="33">
        <v>1</v>
      </c>
      <c r="D12" s="35"/>
      <c r="E12" s="35"/>
      <c r="F12" s="35"/>
      <c r="G12" s="44"/>
      <c r="H12" s="35"/>
      <c r="I12" s="35"/>
      <c r="J12" s="15"/>
      <c r="K12" s="15"/>
      <c r="L12" s="15"/>
      <c r="M12" s="15"/>
      <c r="N12" s="15"/>
      <c r="O12" s="15"/>
      <c r="P12" s="15"/>
      <c r="Q12" s="15"/>
      <c r="R12" s="15"/>
      <c r="S12" s="15"/>
      <c r="T12" s="15"/>
      <c r="U12" s="15"/>
      <c r="V12" s="15"/>
      <c r="W12" s="15"/>
      <c r="X12" s="15"/>
      <c r="Y12" s="20"/>
      <c r="Z12" s="21"/>
      <c r="AA12" s="21"/>
      <c r="AB12" s="21"/>
      <c r="AC12" s="22"/>
    </row>
    <row r="13" spans="1:29" ht="15.25" customHeight="1" x14ac:dyDescent="0.2">
      <c r="A13" s="8" t="s">
        <v>96</v>
      </c>
      <c r="B13" s="33">
        <v>0</v>
      </c>
      <c r="C13" s="33">
        <v>0</v>
      </c>
      <c r="D13" s="35"/>
      <c r="E13" s="33">
        <v>0</v>
      </c>
      <c r="F13" s="33">
        <v>0</v>
      </c>
      <c r="G13" s="33">
        <v>0</v>
      </c>
      <c r="H13" s="33">
        <v>0</v>
      </c>
      <c r="I13" s="33">
        <v>0</v>
      </c>
      <c r="J13" s="19">
        <v>0</v>
      </c>
      <c r="K13" s="19">
        <v>0</v>
      </c>
      <c r="L13" s="19">
        <v>0</v>
      </c>
      <c r="M13" s="19">
        <v>2</v>
      </c>
      <c r="N13" s="19">
        <v>1</v>
      </c>
      <c r="O13" s="19">
        <v>0</v>
      </c>
      <c r="P13" s="15"/>
      <c r="Q13" s="15"/>
      <c r="R13" s="15"/>
      <c r="S13" s="15"/>
      <c r="T13" s="15"/>
      <c r="U13" s="15"/>
      <c r="V13" s="15"/>
      <c r="W13" s="15"/>
      <c r="X13" s="15"/>
      <c r="Y13" s="20"/>
      <c r="Z13" s="21"/>
      <c r="AA13" s="21"/>
      <c r="AB13" s="21"/>
      <c r="AC13" s="22"/>
    </row>
    <row r="14" spans="1:29" ht="15.25" customHeight="1" x14ac:dyDescent="0.2">
      <c r="A14" s="8" t="s">
        <v>100</v>
      </c>
      <c r="B14" s="33">
        <v>0</v>
      </c>
      <c r="C14" s="33">
        <v>0</v>
      </c>
      <c r="D14" s="35"/>
      <c r="E14" s="33">
        <v>0</v>
      </c>
      <c r="F14" s="33">
        <v>0</v>
      </c>
      <c r="G14" s="33">
        <v>0</v>
      </c>
      <c r="H14" s="33">
        <v>0</v>
      </c>
      <c r="I14" s="33">
        <v>0</v>
      </c>
      <c r="J14" s="19">
        <v>3</v>
      </c>
      <c r="K14" s="19">
        <v>5</v>
      </c>
      <c r="L14" s="19">
        <v>5</v>
      </c>
      <c r="M14" s="19">
        <v>3</v>
      </c>
      <c r="N14" s="19">
        <v>0</v>
      </c>
      <c r="O14" s="19">
        <v>0</v>
      </c>
      <c r="P14" s="15"/>
      <c r="Q14" s="15"/>
      <c r="R14" s="15"/>
      <c r="S14" s="15"/>
      <c r="T14" s="15"/>
      <c r="U14" s="15"/>
      <c r="V14" s="15"/>
      <c r="W14" s="15"/>
      <c r="X14" s="15"/>
      <c r="Y14" s="20"/>
      <c r="Z14" s="21"/>
      <c r="AA14" s="21"/>
      <c r="AB14" s="21"/>
      <c r="AC14" s="22"/>
    </row>
    <row r="15" spans="1:29" ht="15.25" customHeight="1" x14ac:dyDescent="0.2">
      <c r="A15" s="8" t="s">
        <v>253</v>
      </c>
      <c r="B15" s="33">
        <v>0</v>
      </c>
      <c r="C15" s="33">
        <v>0</v>
      </c>
      <c r="D15" s="35"/>
      <c r="E15" s="33">
        <v>0</v>
      </c>
      <c r="F15" s="33">
        <v>0</v>
      </c>
      <c r="G15" s="33">
        <v>0</v>
      </c>
      <c r="H15" s="33">
        <v>0</v>
      </c>
      <c r="I15" s="33">
        <v>10</v>
      </c>
      <c r="J15" s="19">
        <v>22</v>
      </c>
      <c r="K15" s="19">
        <v>18</v>
      </c>
      <c r="L15" s="19">
        <v>5</v>
      </c>
      <c r="M15" s="19">
        <v>2</v>
      </c>
      <c r="N15" s="19">
        <v>0</v>
      </c>
      <c r="O15" s="19">
        <v>0</v>
      </c>
      <c r="P15" s="15"/>
      <c r="Q15" s="15"/>
      <c r="R15" s="15"/>
      <c r="S15" s="15"/>
      <c r="T15" s="15"/>
      <c r="U15" s="15"/>
      <c r="V15" s="15"/>
      <c r="W15" s="15"/>
      <c r="X15" s="15"/>
      <c r="Y15" s="20"/>
      <c r="Z15" s="21"/>
      <c r="AA15" s="21"/>
      <c r="AB15" s="21"/>
      <c r="AC15" s="22"/>
    </row>
    <row r="16" spans="1:29" ht="15.25" customHeight="1" x14ac:dyDescent="0.2">
      <c r="A16" s="5" t="s">
        <v>244</v>
      </c>
      <c r="B16" s="33">
        <v>4</v>
      </c>
      <c r="C16" s="33">
        <v>3</v>
      </c>
      <c r="D16" s="33">
        <v>7</v>
      </c>
      <c r="E16" s="33">
        <v>13</v>
      </c>
      <c r="F16" s="33">
        <v>6</v>
      </c>
      <c r="G16" s="33">
        <v>1</v>
      </c>
      <c r="H16" s="33">
        <v>0</v>
      </c>
      <c r="I16" s="33">
        <v>0</v>
      </c>
      <c r="J16" s="19">
        <v>0</v>
      </c>
      <c r="K16" s="19">
        <v>0</v>
      </c>
      <c r="L16" s="19">
        <v>0</v>
      </c>
      <c r="M16" s="19">
        <v>0</v>
      </c>
      <c r="N16" s="19">
        <v>0</v>
      </c>
      <c r="O16" s="19">
        <v>0</v>
      </c>
      <c r="P16" s="15"/>
      <c r="Q16" s="15"/>
      <c r="R16" s="15"/>
      <c r="S16" s="15"/>
      <c r="T16" s="15"/>
      <c r="U16" s="15"/>
      <c r="V16" s="15"/>
      <c r="W16" s="15"/>
      <c r="X16" s="15"/>
      <c r="Y16" s="20"/>
      <c r="Z16" s="21"/>
      <c r="AA16" s="21"/>
      <c r="AB16" s="21"/>
      <c r="AC16" s="22"/>
    </row>
    <row r="17" spans="1:29" ht="15.25" customHeight="1" x14ac:dyDescent="0.2">
      <c r="A17" s="5" t="s">
        <v>245</v>
      </c>
      <c r="B17" s="33">
        <v>0</v>
      </c>
      <c r="C17" s="33">
        <v>0</v>
      </c>
      <c r="D17" s="35"/>
      <c r="E17" s="33">
        <v>0</v>
      </c>
      <c r="F17" s="33">
        <v>0</v>
      </c>
      <c r="G17" s="33">
        <v>0</v>
      </c>
      <c r="H17" s="33">
        <v>0</v>
      </c>
      <c r="I17" s="33">
        <v>0</v>
      </c>
      <c r="J17" s="19">
        <v>0</v>
      </c>
      <c r="K17" s="19">
        <v>0</v>
      </c>
      <c r="L17" s="19">
        <v>0</v>
      </c>
      <c r="M17" s="19">
        <v>0</v>
      </c>
      <c r="N17" s="19">
        <v>0</v>
      </c>
      <c r="O17" s="19">
        <v>0</v>
      </c>
      <c r="P17" s="15"/>
      <c r="Q17" s="15"/>
      <c r="R17" s="15"/>
      <c r="S17" s="15"/>
      <c r="T17" s="15"/>
      <c r="U17" s="15"/>
      <c r="V17" s="15"/>
      <c r="W17" s="15"/>
      <c r="X17" s="15"/>
      <c r="Y17" s="20"/>
      <c r="Z17" s="21"/>
      <c r="AA17" s="21"/>
      <c r="AB17" s="21"/>
      <c r="AC17" s="22"/>
    </row>
    <row r="18" spans="1:29" ht="15.25" customHeight="1" x14ac:dyDescent="0.2">
      <c r="A18" s="7" t="s">
        <v>254</v>
      </c>
      <c r="B18" s="33">
        <v>0</v>
      </c>
      <c r="C18" s="33">
        <v>0</v>
      </c>
      <c r="D18" s="35"/>
      <c r="E18" s="33">
        <v>0</v>
      </c>
      <c r="F18" s="33">
        <v>0</v>
      </c>
      <c r="G18" s="33">
        <v>0</v>
      </c>
      <c r="H18" s="33">
        <v>1</v>
      </c>
      <c r="I18" s="33">
        <v>1</v>
      </c>
      <c r="J18" s="19">
        <v>0</v>
      </c>
      <c r="K18" s="19">
        <v>0</v>
      </c>
      <c r="L18" s="19">
        <v>0</v>
      </c>
      <c r="M18" s="19">
        <v>0</v>
      </c>
      <c r="N18" s="19">
        <v>0</v>
      </c>
      <c r="O18" s="19">
        <v>0</v>
      </c>
      <c r="P18" s="15"/>
      <c r="Q18" s="15"/>
      <c r="R18" s="15"/>
      <c r="S18" s="15"/>
      <c r="T18" s="15"/>
      <c r="U18" s="15"/>
      <c r="V18" s="15"/>
      <c r="W18" s="15"/>
      <c r="X18" s="15"/>
      <c r="Y18" s="20"/>
      <c r="Z18" s="21"/>
      <c r="AA18" s="21"/>
      <c r="AB18" s="21"/>
      <c r="AC18" s="22"/>
    </row>
    <row r="19" spans="1:29" ht="15.25" customHeight="1" x14ac:dyDescent="0.2">
      <c r="A19" s="8" t="s">
        <v>137</v>
      </c>
      <c r="B19" s="33">
        <v>0</v>
      </c>
      <c r="C19" s="33">
        <v>0</v>
      </c>
      <c r="D19" s="35"/>
      <c r="E19" s="33">
        <v>0</v>
      </c>
      <c r="F19" s="33">
        <v>0</v>
      </c>
      <c r="G19" s="33">
        <v>0</v>
      </c>
      <c r="H19" s="33">
        <v>0</v>
      </c>
      <c r="I19" s="33">
        <v>0</v>
      </c>
      <c r="J19" s="19">
        <v>0</v>
      </c>
      <c r="K19" s="19">
        <v>0</v>
      </c>
      <c r="L19" s="19">
        <v>0</v>
      </c>
      <c r="M19" s="19">
        <v>0</v>
      </c>
      <c r="N19" s="19">
        <v>0</v>
      </c>
      <c r="O19" s="19">
        <v>0</v>
      </c>
      <c r="P19" s="15"/>
      <c r="Q19" s="15"/>
      <c r="R19" s="15"/>
      <c r="S19" s="15"/>
      <c r="T19" s="15"/>
      <c r="U19" s="15"/>
      <c r="V19" s="15"/>
      <c r="W19" s="15"/>
      <c r="X19" s="15"/>
      <c r="Y19" s="20"/>
      <c r="Z19" s="21"/>
      <c r="AA19" s="21"/>
      <c r="AB19" s="21"/>
      <c r="AC19" s="22"/>
    </row>
    <row r="20" spans="1:29" ht="15.25" customHeight="1" x14ac:dyDescent="0.2">
      <c r="A20" s="8" t="s">
        <v>255</v>
      </c>
      <c r="B20" s="44" t="s">
        <v>261</v>
      </c>
      <c r="C20" s="44" t="s">
        <v>240</v>
      </c>
      <c r="D20" s="44" t="s">
        <v>240</v>
      </c>
      <c r="E20" s="44" t="s">
        <v>257</v>
      </c>
      <c r="F20" s="33">
        <v>19</v>
      </c>
      <c r="G20" s="33">
        <v>44</v>
      </c>
      <c r="H20" s="33">
        <v>0</v>
      </c>
      <c r="I20" s="33">
        <v>0</v>
      </c>
      <c r="J20" s="19">
        <v>0</v>
      </c>
      <c r="K20" s="19">
        <v>0</v>
      </c>
      <c r="L20" s="19">
        <v>0</v>
      </c>
      <c r="M20" s="19">
        <v>0</v>
      </c>
      <c r="N20" s="19">
        <v>0</v>
      </c>
      <c r="O20" s="19">
        <v>0</v>
      </c>
      <c r="P20" s="15"/>
      <c r="Q20" s="15"/>
      <c r="R20" s="15"/>
      <c r="S20" s="15"/>
      <c r="T20" s="15"/>
      <c r="U20" s="15"/>
      <c r="V20" s="15"/>
      <c r="W20" s="15"/>
      <c r="X20" s="15"/>
      <c r="Y20" s="20"/>
      <c r="Z20" s="21"/>
      <c r="AA20" s="21"/>
      <c r="AB20" s="21"/>
      <c r="AC20" s="22"/>
    </row>
    <row r="21" spans="1:29" ht="15.25" customHeight="1" x14ac:dyDescent="0.2">
      <c r="A21" s="5" t="s">
        <v>223</v>
      </c>
      <c r="B21" s="33">
        <v>0</v>
      </c>
      <c r="C21" s="33">
        <v>3</v>
      </c>
      <c r="D21" s="33">
        <v>4</v>
      </c>
      <c r="E21" s="33">
        <v>16</v>
      </c>
      <c r="F21" s="33">
        <v>50</v>
      </c>
      <c r="G21" s="33">
        <v>18</v>
      </c>
      <c r="H21" s="33">
        <v>24</v>
      </c>
      <c r="I21" s="33">
        <v>6</v>
      </c>
      <c r="J21" s="19">
        <v>0</v>
      </c>
      <c r="K21" s="19">
        <v>0</v>
      </c>
      <c r="L21" s="19">
        <v>0</v>
      </c>
      <c r="M21" s="19">
        <v>0</v>
      </c>
      <c r="N21" s="19">
        <v>0</v>
      </c>
      <c r="O21" s="19">
        <v>0</v>
      </c>
      <c r="P21" s="15"/>
      <c r="Q21" s="15"/>
      <c r="R21" s="15"/>
      <c r="S21" s="15"/>
      <c r="T21" s="15"/>
      <c r="U21" s="15"/>
      <c r="V21" s="15"/>
      <c r="W21" s="15"/>
      <c r="X21" s="15"/>
      <c r="Y21" s="20"/>
      <c r="Z21" s="21"/>
      <c r="AA21" s="21"/>
      <c r="AB21" s="21"/>
      <c r="AC21" s="22"/>
    </row>
    <row r="22" spans="1:29" ht="15.25" customHeight="1" x14ac:dyDescent="0.2">
      <c r="A22" s="5" t="s">
        <v>163</v>
      </c>
      <c r="B22" s="33">
        <v>0</v>
      </c>
      <c r="C22" s="33">
        <v>0</v>
      </c>
      <c r="D22" s="35"/>
      <c r="E22" s="33">
        <v>0</v>
      </c>
      <c r="F22" s="33">
        <v>1</v>
      </c>
      <c r="G22" s="33">
        <v>2</v>
      </c>
      <c r="H22" s="33">
        <v>1</v>
      </c>
      <c r="I22" s="33">
        <v>1</v>
      </c>
      <c r="J22" s="19">
        <v>1</v>
      </c>
      <c r="K22" s="19">
        <v>0</v>
      </c>
      <c r="L22" s="19">
        <v>0</v>
      </c>
      <c r="M22" s="19">
        <v>0</v>
      </c>
      <c r="N22" s="19">
        <v>0</v>
      </c>
      <c r="O22" s="19">
        <v>0</v>
      </c>
      <c r="P22" s="15"/>
      <c r="Q22" s="15"/>
      <c r="R22" s="15"/>
      <c r="S22" s="15"/>
      <c r="T22" s="15"/>
      <c r="U22" s="15"/>
      <c r="V22" s="15"/>
      <c r="W22" s="15"/>
      <c r="X22" s="15"/>
      <c r="Y22" s="20"/>
      <c r="Z22" s="21"/>
      <c r="AA22" s="21"/>
      <c r="AB22" s="21"/>
      <c r="AC22" s="22"/>
    </row>
    <row r="23" spans="1:29" ht="15.25" customHeight="1" x14ac:dyDescent="0.2">
      <c r="A23" s="5" t="s">
        <v>258</v>
      </c>
      <c r="B23" s="33">
        <v>0</v>
      </c>
      <c r="C23" s="33">
        <v>0</v>
      </c>
      <c r="D23" s="35"/>
      <c r="E23" s="33">
        <v>0</v>
      </c>
      <c r="F23" s="33">
        <v>0</v>
      </c>
      <c r="G23" s="44" t="s">
        <v>252</v>
      </c>
      <c r="H23" s="33">
        <v>0</v>
      </c>
      <c r="I23" s="33">
        <v>0</v>
      </c>
      <c r="J23" s="19">
        <v>0</v>
      </c>
      <c r="K23" s="19">
        <v>0</v>
      </c>
      <c r="L23" s="19">
        <v>0</v>
      </c>
      <c r="M23" s="19">
        <v>0</v>
      </c>
      <c r="N23" s="19">
        <v>0</v>
      </c>
      <c r="O23" s="19">
        <v>0</v>
      </c>
      <c r="P23" s="15"/>
      <c r="Q23" s="15"/>
      <c r="R23" s="15"/>
      <c r="S23" s="15"/>
      <c r="T23" s="15"/>
      <c r="U23" s="15"/>
      <c r="V23" s="15"/>
      <c r="W23" s="15"/>
      <c r="X23" s="15"/>
      <c r="Y23" s="20"/>
      <c r="Z23" s="21"/>
      <c r="AA23" s="21"/>
      <c r="AB23" s="21"/>
      <c r="AC23" s="22"/>
    </row>
    <row r="24" spans="1:29" ht="15.25" customHeight="1" x14ac:dyDescent="0.2">
      <c r="A24" s="5" t="s">
        <v>231</v>
      </c>
      <c r="B24" s="33">
        <v>0</v>
      </c>
      <c r="C24" s="33">
        <v>0</v>
      </c>
      <c r="D24" s="35"/>
      <c r="E24" s="33">
        <v>0</v>
      </c>
      <c r="F24" s="33">
        <v>0</v>
      </c>
      <c r="G24" s="44" t="s">
        <v>252</v>
      </c>
      <c r="H24" s="33">
        <v>0</v>
      </c>
      <c r="I24" s="33">
        <v>0</v>
      </c>
      <c r="J24" s="19">
        <v>4</v>
      </c>
      <c r="K24" s="19">
        <v>0</v>
      </c>
      <c r="L24" s="19">
        <v>0</v>
      </c>
      <c r="M24" s="19">
        <v>0</v>
      </c>
      <c r="N24" s="19">
        <v>0</v>
      </c>
      <c r="O24" s="19">
        <v>0</v>
      </c>
      <c r="P24" s="15"/>
      <c r="Q24" s="15"/>
      <c r="R24" s="15"/>
      <c r="S24" s="15"/>
      <c r="T24" s="15"/>
      <c r="U24" s="15"/>
      <c r="V24" s="15"/>
      <c r="W24" s="15"/>
      <c r="X24" s="15"/>
      <c r="Y24" s="20"/>
      <c r="Z24" s="21"/>
      <c r="AA24" s="21"/>
      <c r="AB24" s="21"/>
      <c r="AC24" s="22"/>
    </row>
    <row r="25" spans="1:29" ht="15.25" customHeight="1" x14ac:dyDescent="0.2">
      <c r="A25" s="5" t="s">
        <v>185</v>
      </c>
      <c r="B25" s="33">
        <v>0</v>
      </c>
      <c r="C25" s="33">
        <v>0</v>
      </c>
      <c r="D25" s="35"/>
      <c r="E25" s="33">
        <v>0</v>
      </c>
      <c r="F25" s="33">
        <v>0</v>
      </c>
      <c r="G25" s="33">
        <v>1</v>
      </c>
      <c r="H25" s="33">
        <v>1</v>
      </c>
      <c r="I25" s="33">
        <v>1</v>
      </c>
      <c r="J25" s="19">
        <v>6</v>
      </c>
      <c r="K25" s="19">
        <v>2</v>
      </c>
      <c r="L25" s="19">
        <v>0</v>
      </c>
      <c r="M25" s="19">
        <v>0</v>
      </c>
      <c r="N25" s="19">
        <v>0</v>
      </c>
      <c r="O25" s="19">
        <v>0</v>
      </c>
      <c r="P25" s="15"/>
      <c r="Q25" s="15"/>
      <c r="R25" s="15"/>
      <c r="S25" s="15"/>
      <c r="T25" s="15"/>
      <c r="U25" s="15"/>
      <c r="V25" s="15"/>
      <c r="W25" s="15"/>
      <c r="X25" s="15"/>
      <c r="Y25" s="20"/>
      <c r="Z25" s="21"/>
      <c r="AA25" s="21"/>
      <c r="AB25" s="21"/>
      <c r="AC25" s="22"/>
    </row>
    <row r="26" spans="1:29" ht="15.25" customHeight="1" x14ac:dyDescent="0.2">
      <c r="A26" s="5" t="s">
        <v>192</v>
      </c>
      <c r="B26" s="33">
        <v>101</v>
      </c>
      <c r="C26" s="33">
        <v>55</v>
      </c>
      <c r="D26" s="33">
        <v>3</v>
      </c>
      <c r="E26" s="33">
        <v>0</v>
      </c>
      <c r="F26" s="33">
        <v>0</v>
      </c>
      <c r="G26" s="33">
        <v>0</v>
      </c>
      <c r="H26" s="33">
        <v>0</v>
      </c>
      <c r="I26" s="33">
        <v>0</v>
      </c>
      <c r="J26" s="19">
        <v>0</v>
      </c>
      <c r="K26" s="19">
        <v>0</v>
      </c>
      <c r="L26" s="19">
        <v>0</v>
      </c>
      <c r="M26" s="19">
        <v>0</v>
      </c>
      <c r="N26" s="19">
        <v>0</v>
      </c>
      <c r="O26" s="19">
        <v>0</v>
      </c>
      <c r="P26" s="15"/>
      <c r="Q26" s="15"/>
      <c r="R26" s="15"/>
      <c r="S26" s="15"/>
      <c r="T26" s="15"/>
      <c r="U26" s="15"/>
      <c r="V26" s="15"/>
      <c r="W26" s="15"/>
      <c r="X26" s="15"/>
      <c r="Y26" s="20"/>
      <c r="Z26" s="21"/>
      <c r="AA26" s="21"/>
      <c r="AB26" s="21"/>
      <c r="AC26" s="22"/>
    </row>
    <row r="27" spans="1:29" ht="15.25" customHeight="1" x14ac:dyDescent="0.2">
      <c r="A27" s="5" t="s">
        <v>194</v>
      </c>
      <c r="B27" s="33">
        <v>0</v>
      </c>
      <c r="C27" s="33">
        <v>0</v>
      </c>
      <c r="D27" s="35"/>
      <c r="E27" s="33">
        <v>9</v>
      </c>
      <c r="F27" s="33">
        <v>11</v>
      </c>
      <c r="G27" s="33">
        <v>0</v>
      </c>
      <c r="H27" s="33">
        <v>0</v>
      </c>
      <c r="I27" s="33">
        <v>0</v>
      </c>
      <c r="J27" s="19">
        <v>0</v>
      </c>
      <c r="K27" s="19">
        <v>0</v>
      </c>
      <c r="L27" s="19">
        <v>0</v>
      </c>
      <c r="M27" s="19">
        <v>0</v>
      </c>
      <c r="N27" s="19">
        <v>0</v>
      </c>
      <c r="O27" s="19">
        <v>0</v>
      </c>
      <c r="P27" s="15"/>
      <c r="Q27" s="15"/>
      <c r="R27" s="15"/>
      <c r="S27" s="15"/>
      <c r="T27" s="15"/>
      <c r="U27" s="15"/>
      <c r="V27" s="15"/>
      <c r="W27" s="15"/>
      <c r="X27" s="15"/>
      <c r="Y27" s="20"/>
      <c r="Z27" s="21"/>
      <c r="AA27" s="21"/>
      <c r="AB27" s="21"/>
      <c r="AC27" s="22"/>
    </row>
    <row r="28" spans="1:29" ht="15.25" customHeight="1" x14ac:dyDescent="0.2">
      <c r="A28" s="5" t="s">
        <v>198</v>
      </c>
      <c r="B28" s="33">
        <v>0</v>
      </c>
      <c r="C28" s="33">
        <v>0</v>
      </c>
      <c r="D28" s="35"/>
      <c r="E28" s="33">
        <v>0</v>
      </c>
      <c r="F28" s="33">
        <v>0</v>
      </c>
      <c r="G28" s="33">
        <v>2</v>
      </c>
      <c r="H28" s="33">
        <v>3</v>
      </c>
      <c r="I28" s="33">
        <v>1</v>
      </c>
      <c r="J28" s="19">
        <v>3</v>
      </c>
      <c r="K28" s="19">
        <v>3</v>
      </c>
      <c r="L28" s="19">
        <v>0</v>
      </c>
      <c r="M28" s="19">
        <v>0</v>
      </c>
      <c r="N28" s="19">
        <v>0</v>
      </c>
      <c r="O28" s="19">
        <v>0</v>
      </c>
      <c r="P28" s="15"/>
      <c r="Q28" s="15"/>
      <c r="R28" s="15"/>
      <c r="S28" s="15"/>
      <c r="T28" s="15"/>
      <c r="U28" s="15"/>
      <c r="V28" s="15"/>
      <c r="W28" s="15"/>
      <c r="X28" s="15"/>
      <c r="Y28" s="20"/>
      <c r="Z28" s="21"/>
      <c r="AA28" s="21"/>
      <c r="AB28" s="21"/>
      <c r="AC28" s="22"/>
    </row>
    <row r="29" spans="1:29" ht="15.25" customHeight="1" x14ac:dyDescent="0.2">
      <c r="A29" s="5" t="s">
        <v>262</v>
      </c>
      <c r="B29" s="33">
        <v>0</v>
      </c>
      <c r="C29" s="33">
        <v>1</v>
      </c>
      <c r="D29" s="33">
        <v>12</v>
      </c>
      <c r="E29" s="33">
        <v>12</v>
      </c>
      <c r="F29" s="33">
        <v>7</v>
      </c>
      <c r="G29" s="33">
        <v>0</v>
      </c>
      <c r="H29" s="33">
        <v>0</v>
      </c>
      <c r="I29" s="33">
        <v>0</v>
      </c>
      <c r="J29" s="19">
        <v>0</v>
      </c>
      <c r="K29" s="19">
        <v>0</v>
      </c>
      <c r="L29" s="19">
        <v>0</v>
      </c>
      <c r="M29" s="19">
        <v>0</v>
      </c>
      <c r="N29" s="19">
        <v>0</v>
      </c>
      <c r="O29" s="19">
        <v>0</v>
      </c>
      <c r="P29" s="15"/>
      <c r="Q29" s="15"/>
      <c r="R29" s="15"/>
      <c r="S29" s="15"/>
      <c r="T29" s="15"/>
      <c r="U29" s="15"/>
      <c r="V29" s="15"/>
      <c r="W29" s="15"/>
      <c r="X29" s="15"/>
      <c r="Y29" s="20"/>
      <c r="Z29" s="21"/>
      <c r="AA29" s="21"/>
      <c r="AB29" s="21"/>
      <c r="AC29" s="22"/>
    </row>
    <row r="30" spans="1:29" ht="15.25" customHeight="1" x14ac:dyDescent="0.2">
      <c r="A30" s="7"/>
      <c r="B30" s="35"/>
      <c r="C30" s="35"/>
      <c r="D30" s="35"/>
      <c r="E30" s="35"/>
      <c r="F30" s="35"/>
      <c r="G30" s="35"/>
      <c r="H30" s="35"/>
      <c r="I30" s="35"/>
      <c r="J30" s="15"/>
      <c r="K30" s="15"/>
      <c r="L30" s="15"/>
      <c r="M30" s="15"/>
      <c r="N30" s="15"/>
      <c r="O30" s="15"/>
      <c r="P30" s="15"/>
      <c r="Q30" s="15"/>
      <c r="R30" s="15"/>
      <c r="S30" s="15"/>
      <c r="T30" s="15"/>
      <c r="U30" s="15"/>
      <c r="V30" s="15"/>
      <c r="W30" s="15"/>
      <c r="X30" s="15"/>
      <c r="Y30" s="20"/>
      <c r="Z30" s="21"/>
      <c r="AA30" s="21"/>
      <c r="AB30" s="21"/>
      <c r="AC30" s="22"/>
    </row>
    <row r="31" spans="1:29" ht="15.25" customHeight="1" x14ac:dyDescent="0.2">
      <c r="A31" s="42"/>
      <c r="B31" s="35"/>
      <c r="C31" s="35"/>
      <c r="D31" s="35"/>
      <c r="E31" s="35"/>
      <c r="F31" s="35"/>
      <c r="G31" s="35"/>
      <c r="H31" s="35"/>
      <c r="I31" s="35"/>
      <c r="J31" s="15"/>
      <c r="K31" s="15"/>
      <c r="L31" s="15"/>
      <c r="M31" s="15"/>
      <c r="N31" s="15"/>
      <c r="O31" s="15"/>
      <c r="P31" s="15"/>
      <c r="Q31" s="15"/>
      <c r="R31" s="15"/>
      <c r="S31" s="15"/>
      <c r="T31" s="15"/>
      <c r="U31" s="15"/>
      <c r="V31" s="15"/>
      <c r="W31" s="15"/>
      <c r="X31" s="15"/>
      <c r="Y31" s="20"/>
      <c r="Z31" s="21"/>
      <c r="AA31" s="21"/>
      <c r="AB31" s="21"/>
      <c r="AC31" s="22"/>
    </row>
    <row r="32" spans="1:29" ht="16" customHeight="1" x14ac:dyDescent="0.2">
      <c r="A32" s="6" t="s">
        <v>247</v>
      </c>
      <c r="B32" s="33">
        <v>536</v>
      </c>
      <c r="C32" s="33">
        <v>396</v>
      </c>
      <c r="D32" s="33">
        <v>349</v>
      </c>
      <c r="E32" s="33">
        <v>190</v>
      </c>
      <c r="F32" s="33">
        <f>SUM(F2:F29)</f>
        <v>139</v>
      </c>
      <c r="G32" s="33">
        <f>SUM(G2:G31)</f>
        <v>154</v>
      </c>
      <c r="H32" s="33">
        <f>SUM(H2:H31)</f>
        <v>145</v>
      </c>
      <c r="I32" s="33">
        <f>SUM(I2:I31)</f>
        <v>107</v>
      </c>
      <c r="J32" s="19">
        <f>SUM(J2:J29)</f>
        <v>162</v>
      </c>
      <c r="K32" s="19">
        <f>SUM(K2:K29)</f>
        <v>79</v>
      </c>
      <c r="L32" s="19">
        <v>31</v>
      </c>
      <c r="M32" s="19">
        <v>7</v>
      </c>
      <c r="N32" s="19">
        <v>1</v>
      </c>
      <c r="O32" s="19">
        <v>0</v>
      </c>
      <c r="P32" s="15"/>
      <c r="Q32" s="15"/>
      <c r="R32" s="15"/>
      <c r="S32" s="15"/>
      <c r="T32" s="15"/>
      <c r="U32" s="15"/>
      <c r="V32" s="15"/>
      <c r="W32" s="15"/>
      <c r="X32" s="15"/>
      <c r="Y32" s="20"/>
      <c r="Z32" s="21"/>
      <c r="AA32" s="21"/>
      <c r="AB32" s="21"/>
      <c r="AC32" s="22"/>
    </row>
    <row r="33" spans="1:29" ht="16" customHeight="1" x14ac:dyDescent="0.2">
      <c r="A33" s="6" t="s">
        <v>213</v>
      </c>
      <c r="B33" s="33">
        <v>4</v>
      </c>
      <c r="C33" s="33">
        <v>8</v>
      </c>
      <c r="D33" s="33">
        <v>8</v>
      </c>
      <c r="E33" s="33">
        <v>7</v>
      </c>
      <c r="F33" s="33">
        <v>10</v>
      </c>
      <c r="G33" s="33">
        <v>9</v>
      </c>
      <c r="H33" s="33">
        <v>8</v>
      </c>
      <c r="I33" s="33">
        <v>10</v>
      </c>
      <c r="J33" s="19">
        <v>11</v>
      </c>
      <c r="K33" s="19">
        <v>8</v>
      </c>
      <c r="L33" s="19">
        <v>6</v>
      </c>
      <c r="M33" s="19">
        <v>3</v>
      </c>
      <c r="N33" s="19">
        <v>1</v>
      </c>
      <c r="O33" s="19">
        <v>0</v>
      </c>
      <c r="P33" s="15"/>
      <c r="Q33" s="15"/>
      <c r="R33" s="15"/>
      <c r="S33" s="15"/>
      <c r="T33" s="15"/>
      <c r="U33" s="15"/>
      <c r="V33" s="15"/>
      <c r="W33" s="15"/>
      <c r="X33" s="15"/>
      <c r="Y33" s="20"/>
      <c r="Z33" s="21"/>
      <c r="AA33" s="21"/>
      <c r="AB33" s="21"/>
      <c r="AC33" s="22"/>
    </row>
    <row r="34" spans="1:29" ht="16" customHeight="1" x14ac:dyDescent="0.2">
      <c r="A34" s="8"/>
      <c r="B34" s="15"/>
      <c r="C34" s="15"/>
      <c r="D34" s="15"/>
      <c r="E34" s="15"/>
      <c r="F34" s="15"/>
      <c r="G34" s="15"/>
      <c r="H34" s="15"/>
      <c r="I34" s="15"/>
      <c r="J34" s="15"/>
      <c r="K34" s="15"/>
      <c r="L34" s="15"/>
      <c r="M34" s="15"/>
      <c r="N34" s="15"/>
      <c r="O34" s="15"/>
      <c r="P34" s="15"/>
      <c r="Q34" s="15"/>
      <c r="R34" s="15"/>
      <c r="S34" s="15"/>
      <c r="T34" s="15"/>
      <c r="U34" s="15"/>
      <c r="V34" s="15"/>
      <c r="W34" s="15"/>
      <c r="X34" s="15"/>
      <c r="Y34" s="20"/>
      <c r="Z34" s="21"/>
      <c r="AA34" s="21"/>
      <c r="AB34" s="21"/>
      <c r="AC34" s="22"/>
    </row>
    <row r="35" spans="1:29" ht="16" customHeight="1" x14ac:dyDescent="0.2">
      <c r="A35" s="6"/>
      <c r="B35" s="15"/>
      <c r="C35" s="15"/>
      <c r="D35" s="15"/>
      <c r="E35" s="15"/>
      <c r="F35" s="15"/>
      <c r="G35" s="15"/>
      <c r="H35" s="15"/>
      <c r="I35" s="15"/>
      <c r="J35" s="15"/>
      <c r="K35" s="15"/>
      <c r="L35" s="15"/>
      <c r="M35" s="15"/>
      <c r="N35" s="15"/>
      <c r="O35" s="15"/>
      <c r="P35" s="15"/>
      <c r="Q35" s="15"/>
      <c r="R35" s="15"/>
      <c r="S35" s="15"/>
      <c r="T35" s="15"/>
      <c r="U35" s="15"/>
      <c r="V35" s="15"/>
      <c r="W35" s="15"/>
      <c r="X35" s="15"/>
      <c r="Y35" s="20"/>
      <c r="Z35" s="21"/>
      <c r="AA35" s="21"/>
      <c r="AB35" s="21"/>
      <c r="AC35" s="22"/>
    </row>
    <row r="36" spans="1:29" ht="16" customHeight="1" x14ac:dyDescent="0.2">
      <c r="A36" s="2"/>
      <c r="B36" s="24"/>
      <c r="C36" s="15"/>
      <c r="D36" s="15"/>
      <c r="E36" s="15"/>
      <c r="F36" s="15"/>
      <c r="G36" s="15"/>
      <c r="H36" s="15"/>
      <c r="I36" s="15"/>
      <c r="J36" s="15"/>
      <c r="K36" s="15"/>
      <c r="L36" s="15"/>
      <c r="M36" s="15"/>
      <c r="N36" s="15"/>
      <c r="O36" s="15"/>
      <c r="P36" s="15"/>
      <c r="Q36" s="15"/>
      <c r="R36" s="15"/>
      <c r="S36" s="15"/>
      <c r="T36" s="15"/>
      <c r="U36" s="15"/>
      <c r="V36" s="15"/>
      <c r="W36" s="15"/>
      <c r="X36" s="15"/>
      <c r="Y36" s="20"/>
      <c r="Z36" s="21"/>
      <c r="AA36" s="21"/>
      <c r="AB36" s="21"/>
      <c r="AC36" s="22"/>
    </row>
    <row r="37" spans="1:29" ht="16" customHeight="1" x14ac:dyDescent="0.2">
      <c r="A37" s="5"/>
      <c r="B37" s="15"/>
      <c r="C37" s="15"/>
      <c r="D37" s="15"/>
      <c r="E37" s="15"/>
      <c r="F37" s="15"/>
      <c r="G37" s="15"/>
      <c r="H37" s="15"/>
      <c r="I37" s="15"/>
      <c r="J37" s="15"/>
      <c r="K37" s="15"/>
      <c r="L37" s="15"/>
      <c r="M37" s="15"/>
      <c r="N37" s="15"/>
      <c r="O37" s="15"/>
      <c r="P37" s="15"/>
      <c r="Q37" s="15"/>
      <c r="R37" s="15"/>
      <c r="S37" s="15"/>
      <c r="T37" s="15"/>
      <c r="U37" s="15"/>
      <c r="V37" s="15"/>
      <c r="W37" s="15"/>
      <c r="X37" s="15"/>
      <c r="Y37" s="20"/>
      <c r="Z37" s="21"/>
      <c r="AA37" s="21"/>
      <c r="AB37" s="21"/>
      <c r="AC37" s="22"/>
    </row>
    <row r="38" spans="1:29" ht="16" customHeight="1" x14ac:dyDescent="0.2">
      <c r="A38" s="5"/>
      <c r="B38" s="15"/>
      <c r="C38" s="15"/>
      <c r="D38" s="15"/>
      <c r="E38" s="15"/>
      <c r="F38" s="15"/>
      <c r="G38" s="15"/>
      <c r="H38" s="15"/>
      <c r="I38" s="15"/>
      <c r="J38" s="15"/>
      <c r="K38" s="15"/>
      <c r="L38" s="15"/>
      <c r="M38" s="15"/>
      <c r="N38" s="15"/>
      <c r="O38" s="15"/>
      <c r="P38" s="15"/>
      <c r="Q38" s="15"/>
      <c r="R38" s="15"/>
      <c r="S38" s="15"/>
      <c r="T38" s="15"/>
      <c r="U38" s="15"/>
      <c r="V38" s="15"/>
      <c r="W38" s="15"/>
      <c r="X38" s="15"/>
      <c r="Y38" s="20"/>
      <c r="Z38" s="21"/>
      <c r="AA38" s="21"/>
      <c r="AB38" s="21"/>
      <c r="AC38" s="22"/>
    </row>
    <row r="39" spans="1:29" ht="16" customHeight="1" x14ac:dyDescent="0.2">
      <c r="A39" s="8"/>
      <c r="B39" s="15"/>
      <c r="C39" s="15"/>
      <c r="D39" s="15"/>
      <c r="E39" s="15"/>
      <c r="F39" s="15"/>
      <c r="G39" s="15"/>
      <c r="H39" s="15"/>
      <c r="I39" s="15"/>
      <c r="J39" s="15"/>
      <c r="K39" s="15"/>
      <c r="L39" s="15"/>
      <c r="M39" s="15"/>
      <c r="N39" s="15"/>
      <c r="O39" s="15"/>
      <c r="P39" s="15"/>
      <c r="Q39" s="15"/>
      <c r="R39" s="15"/>
      <c r="S39" s="15"/>
      <c r="T39" s="15"/>
      <c r="U39" s="15"/>
      <c r="V39" s="15"/>
      <c r="W39" s="15"/>
      <c r="X39" s="15"/>
      <c r="Y39" s="20"/>
      <c r="Z39" s="21"/>
      <c r="AA39" s="21"/>
      <c r="AB39" s="21"/>
      <c r="AC39" s="22"/>
    </row>
    <row r="40" spans="1:29" ht="16" customHeight="1" x14ac:dyDescent="0.2">
      <c r="A40" s="5" t="s">
        <v>259</v>
      </c>
      <c r="B40" s="15"/>
      <c r="C40" s="15"/>
      <c r="D40" s="15"/>
      <c r="E40" s="15"/>
      <c r="F40" s="15"/>
      <c r="G40" s="15"/>
      <c r="H40" s="15"/>
      <c r="I40" s="15"/>
      <c r="J40" s="15"/>
      <c r="K40" s="15"/>
      <c r="L40" s="15"/>
      <c r="M40" s="15"/>
      <c r="N40" s="15"/>
      <c r="O40" s="15"/>
      <c r="P40" s="15"/>
      <c r="Q40" s="15"/>
      <c r="R40" s="15"/>
      <c r="S40" s="15"/>
      <c r="T40" s="15"/>
      <c r="U40" s="15"/>
      <c r="V40" s="15"/>
      <c r="W40" s="15"/>
      <c r="X40" s="15"/>
      <c r="Y40" s="20"/>
      <c r="Z40" s="21"/>
      <c r="AA40" s="21"/>
      <c r="AB40" s="21"/>
      <c r="AC40" s="22"/>
    </row>
    <row r="41" spans="1:29" ht="16" customHeight="1" x14ac:dyDescent="0.2">
      <c r="A41" s="8"/>
      <c r="B41" s="15"/>
      <c r="C41" s="15"/>
      <c r="D41" s="15"/>
      <c r="E41" s="15"/>
      <c r="F41" s="15"/>
      <c r="G41" s="15"/>
      <c r="H41" s="15"/>
      <c r="I41" s="15"/>
      <c r="J41" s="15"/>
      <c r="K41" s="15"/>
      <c r="L41" s="15"/>
      <c r="M41" s="15"/>
      <c r="N41" s="15"/>
      <c r="O41" s="15"/>
      <c r="P41" s="15"/>
      <c r="Q41" s="15"/>
      <c r="R41" s="15"/>
      <c r="S41" s="15"/>
      <c r="T41" s="15"/>
      <c r="U41" s="15"/>
      <c r="V41" s="15"/>
      <c r="W41" s="15"/>
      <c r="X41" s="15"/>
      <c r="Y41" s="20"/>
      <c r="Z41" s="21"/>
      <c r="AA41" s="21"/>
      <c r="AB41" s="21"/>
      <c r="AC41" s="22"/>
    </row>
    <row r="42" spans="1:29" ht="16" customHeight="1" x14ac:dyDescent="0.2">
      <c r="A42" s="8"/>
      <c r="B42" s="15"/>
      <c r="C42" s="15"/>
      <c r="D42" s="15"/>
      <c r="E42" s="15"/>
      <c r="F42" s="15"/>
      <c r="G42" s="15"/>
      <c r="H42" s="15"/>
      <c r="I42" s="15"/>
      <c r="J42" s="15"/>
      <c r="K42" s="15"/>
      <c r="L42" s="15"/>
      <c r="M42" s="15"/>
      <c r="N42" s="15"/>
      <c r="O42" s="15"/>
      <c r="P42" s="15"/>
      <c r="Q42" s="15"/>
      <c r="R42" s="15"/>
      <c r="S42" s="15"/>
      <c r="T42" s="15"/>
      <c r="U42" s="15"/>
      <c r="V42" s="15"/>
      <c r="W42" s="15"/>
      <c r="X42" s="15"/>
      <c r="Y42" s="20"/>
      <c r="Z42" s="21"/>
      <c r="AA42" s="21"/>
      <c r="AB42" s="21"/>
      <c r="AC42" s="22"/>
    </row>
    <row r="43" spans="1:29" ht="16" customHeight="1" x14ac:dyDescent="0.2">
      <c r="A43" s="8"/>
      <c r="B43" s="15"/>
      <c r="C43" s="15"/>
      <c r="D43" s="15"/>
      <c r="E43" s="15"/>
      <c r="F43" s="15"/>
      <c r="G43" s="15"/>
      <c r="H43" s="15"/>
      <c r="I43" s="15"/>
      <c r="J43" s="15"/>
      <c r="K43" s="15"/>
      <c r="L43" s="15"/>
      <c r="M43" s="15"/>
      <c r="N43" s="15"/>
      <c r="O43" s="15"/>
      <c r="P43" s="15"/>
      <c r="Q43" s="15"/>
      <c r="R43" s="15"/>
      <c r="S43" s="15"/>
      <c r="T43" s="15"/>
      <c r="U43" s="15"/>
      <c r="V43" s="15"/>
      <c r="W43" s="15"/>
      <c r="X43" s="15"/>
      <c r="Y43" s="20"/>
      <c r="Z43" s="21"/>
      <c r="AA43" s="21"/>
      <c r="AB43" s="21"/>
      <c r="AC43" s="22"/>
    </row>
    <row r="44" spans="1:29" ht="16" customHeight="1" x14ac:dyDescent="0.2">
      <c r="A44" s="8"/>
      <c r="B44" s="15"/>
      <c r="C44" s="15"/>
      <c r="D44" s="15"/>
      <c r="E44" s="15"/>
      <c r="F44" s="15"/>
      <c r="G44" s="15"/>
      <c r="H44" s="15"/>
      <c r="I44" s="15"/>
      <c r="J44" s="15"/>
      <c r="K44" s="15"/>
      <c r="L44" s="15"/>
      <c r="M44" s="15"/>
      <c r="N44" s="15"/>
      <c r="O44" s="15"/>
      <c r="P44" s="15"/>
      <c r="Q44" s="15"/>
      <c r="R44" s="15"/>
      <c r="S44" s="15"/>
      <c r="T44" s="15"/>
      <c r="U44" s="15"/>
      <c r="V44" s="15"/>
      <c r="W44" s="15"/>
      <c r="X44" s="15"/>
      <c r="Y44" s="20"/>
      <c r="Z44" s="21"/>
      <c r="AA44" s="21"/>
      <c r="AB44" s="21"/>
      <c r="AC44" s="22"/>
    </row>
    <row r="45" spans="1:29" ht="16" customHeight="1" x14ac:dyDescent="0.2">
      <c r="A45" s="8"/>
      <c r="B45" s="15"/>
      <c r="C45" s="15"/>
      <c r="D45" s="15"/>
      <c r="E45" s="15"/>
      <c r="F45" s="15"/>
      <c r="G45" s="15"/>
      <c r="H45" s="15"/>
      <c r="I45" s="15"/>
      <c r="J45" s="15"/>
      <c r="K45" s="15"/>
      <c r="L45" s="15"/>
      <c r="M45" s="15"/>
      <c r="N45" s="15"/>
      <c r="O45" s="15"/>
      <c r="P45" s="15"/>
      <c r="Q45" s="15"/>
      <c r="R45" s="15"/>
      <c r="S45" s="15"/>
      <c r="T45" s="15"/>
      <c r="U45" s="15"/>
      <c r="V45" s="15"/>
      <c r="W45" s="15"/>
      <c r="X45" s="15"/>
      <c r="Y45" s="20"/>
      <c r="Z45" s="21"/>
      <c r="AA45" s="21"/>
      <c r="AB45" s="21"/>
      <c r="AC45" s="22"/>
    </row>
    <row r="46" spans="1:29" ht="16" customHeight="1" x14ac:dyDescent="0.2">
      <c r="A46" s="5"/>
      <c r="B46" s="15"/>
      <c r="C46" s="15"/>
      <c r="D46" s="15"/>
      <c r="E46" s="15"/>
      <c r="F46" s="15"/>
      <c r="G46" s="15"/>
      <c r="H46" s="15"/>
      <c r="I46" s="15"/>
      <c r="J46" s="15"/>
      <c r="K46" s="15"/>
      <c r="L46" s="15"/>
      <c r="M46" s="15"/>
      <c r="N46" s="15"/>
      <c r="O46" s="15"/>
      <c r="P46" s="15"/>
      <c r="Q46" s="15"/>
      <c r="R46" s="15"/>
      <c r="S46" s="15"/>
      <c r="T46" s="15"/>
      <c r="U46" s="15"/>
      <c r="V46" s="15"/>
      <c r="W46" s="15"/>
      <c r="X46" s="15"/>
      <c r="Y46" s="20"/>
      <c r="Z46" s="21"/>
      <c r="AA46" s="21"/>
      <c r="AB46" s="21"/>
      <c r="AC46" s="22"/>
    </row>
    <row r="47" spans="1:29" ht="16" customHeight="1" x14ac:dyDescent="0.2">
      <c r="A47" s="5"/>
      <c r="B47" s="15"/>
      <c r="C47" s="15"/>
      <c r="D47" s="15"/>
      <c r="E47" s="15"/>
      <c r="F47" s="15"/>
      <c r="G47" s="15"/>
      <c r="H47" s="15"/>
      <c r="I47" s="15"/>
      <c r="J47" s="15"/>
      <c r="K47" s="15"/>
      <c r="L47" s="15"/>
      <c r="M47" s="15"/>
      <c r="N47" s="15"/>
      <c r="O47" s="15"/>
      <c r="P47" s="15"/>
      <c r="Q47" s="15"/>
      <c r="R47" s="15"/>
      <c r="S47" s="15"/>
      <c r="T47" s="15"/>
      <c r="U47" s="15"/>
      <c r="V47" s="15"/>
      <c r="W47" s="15"/>
      <c r="X47" s="15"/>
      <c r="Y47" s="20"/>
      <c r="Z47" s="21"/>
      <c r="AA47" s="21"/>
      <c r="AB47" s="21"/>
      <c r="AC47" s="22"/>
    </row>
    <row r="48" spans="1:29" ht="16" customHeight="1" x14ac:dyDescent="0.2">
      <c r="A48" s="7"/>
      <c r="B48" s="15"/>
      <c r="C48" s="6" t="s">
        <v>259</v>
      </c>
      <c r="D48" s="6"/>
      <c r="E48" s="15"/>
      <c r="F48" s="15"/>
      <c r="G48" s="15"/>
      <c r="H48" s="15"/>
      <c r="I48" s="15"/>
      <c r="J48" s="15"/>
      <c r="K48" s="15"/>
      <c r="L48" s="15"/>
      <c r="M48" s="15"/>
      <c r="N48" s="15"/>
      <c r="O48" s="15"/>
      <c r="P48" s="15"/>
      <c r="Q48" s="15"/>
      <c r="R48" s="15"/>
      <c r="S48" s="15"/>
      <c r="T48" s="15"/>
      <c r="U48" s="15"/>
      <c r="V48" s="15"/>
      <c r="W48" s="15"/>
      <c r="X48" s="15"/>
      <c r="Y48" s="20"/>
      <c r="Z48" s="21"/>
      <c r="AA48" s="21"/>
      <c r="AB48" s="21"/>
      <c r="AC48" s="22"/>
    </row>
    <row r="49" spans="1:29" ht="16" customHeight="1" x14ac:dyDescent="0.2">
      <c r="A49" s="8"/>
      <c r="B49" s="15"/>
      <c r="C49" s="15"/>
      <c r="D49" s="15"/>
      <c r="E49" s="15"/>
      <c r="F49" s="15"/>
      <c r="G49" s="15"/>
      <c r="H49" s="15"/>
      <c r="I49" s="15"/>
      <c r="J49" s="15"/>
      <c r="K49" s="15"/>
      <c r="L49" s="15"/>
      <c r="M49" s="15"/>
      <c r="N49" s="15"/>
      <c r="O49" s="15"/>
      <c r="P49" s="15"/>
      <c r="Q49" s="15"/>
      <c r="R49" s="15"/>
      <c r="S49" s="15"/>
      <c r="T49" s="15"/>
      <c r="U49" s="15"/>
      <c r="V49" s="15"/>
      <c r="W49" s="15"/>
      <c r="X49" s="15"/>
      <c r="Y49" s="20"/>
      <c r="Z49" s="21"/>
      <c r="AA49" s="21"/>
      <c r="AB49" s="21"/>
      <c r="AC49" s="22"/>
    </row>
    <row r="50" spans="1:29" ht="16" customHeight="1" x14ac:dyDescent="0.2">
      <c r="A50" s="5"/>
      <c r="B50" s="15"/>
      <c r="C50" s="15"/>
      <c r="D50" s="15"/>
      <c r="E50" s="15"/>
      <c r="F50" s="15"/>
      <c r="G50" s="15"/>
      <c r="H50" s="15"/>
      <c r="I50" s="15"/>
      <c r="J50" s="15"/>
      <c r="K50" s="15"/>
      <c r="L50" s="15"/>
      <c r="M50" s="15"/>
      <c r="N50" s="15"/>
      <c r="O50" s="15"/>
      <c r="P50" s="15"/>
      <c r="Q50" s="15"/>
      <c r="R50" s="15"/>
      <c r="S50" s="15"/>
      <c r="T50" s="15"/>
      <c r="U50" s="15"/>
      <c r="V50" s="15"/>
      <c r="W50" s="15"/>
      <c r="X50" s="15"/>
      <c r="Y50" s="20"/>
      <c r="Z50" s="21"/>
      <c r="AA50" s="21"/>
      <c r="AB50" s="21"/>
      <c r="AC50" s="22"/>
    </row>
    <row r="51" spans="1:29" ht="16" customHeight="1" x14ac:dyDescent="0.2">
      <c r="A51" s="5"/>
      <c r="B51" s="15"/>
      <c r="C51" s="15"/>
      <c r="D51" s="15"/>
      <c r="E51" s="15"/>
      <c r="F51" s="15"/>
      <c r="G51" s="15"/>
      <c r="H51" s="15"/>
      <c r="I51" s="15"/>
      <c r="J51" s="15"/>
      <c r="K51" s="15"/>
      <c r="L51" s="15"/>
      <c r="M51" s="15"/>
      <c r="N51" s="15"/>
      <c r="O51" s="15"/>
      <c r="P51" s="15"/>
      <c r="Q51" s="15"/>
      <c r="R51" s="15"/>
      <c r="S51" s="15"/>
      <c r="T51" s="15"/>
      <c r="U51" s="15"/>
      <c r="V51" s="15"/>
      <c r="W51" s="15"/>
      <c r="X51" s="15"/>
      <c r="Y51" s="20"/>
      <c r="Z51" s="21"/>
      <c r="AA51" s="21"/>
      <c r="AB51" s="21"/>
      <c r="AC51" s="22"/>
    </row>
    <row r="52" spans="1:29" ht="16" customHeight="1" x14ac:dyDescent="0.2">
      <c r="A52" s="5"/>
      <c r="B52" s="15"/>
      <c r="C52" s="15"/>
      <c r="D52" s="15"/>
      <c r="E52" s="15"/>
      <c r="F52" s="15"/>
      <c r="G52" s="15"/>
      <c r="H52" s="15"/>
      <c r="I52" s="15"/>
      <c r="J52" s="15"/>
      <c r="K52" s="15"/>
      <c r="L52" s="15"/>
      <c r="M52" s="15"/>
      <c r="N52" s="15"/>
      <c r="O52" s="15"/>
      <c r="P52" s="15"/>
      <c r="Q52" s="15"/>
      <c r="R52" s="15"/>
      <c r="S52" s="15"/>
      <c r="T52" s="15"/>
      <c r="U52" s="15"/>
      <c r="V52" s="15"/>
      <c r="W52" s="15"/>
      <c r="X52" s="15"/>
      <c r="Y52" s="20"/>
      <c r="Z52" s="21"/>
      <c r="AA52" s="21"/>
      <c r="AB52" s="21"/>
      <c r="AC52" s="22"/>
    </row>
    <row r="53" spans="1:29" ht="16" customHeight="1" x14ac:dyDescent="0.2">
      <c r="A53" s="5"/>
      <c r="B53" s="15"/>
      <c r="C53" s="15"/>
      <c r="D53" s="15"/>
      <c r="E53" s="15"/>
      <c r="F53" s="15"/>
      <c r="G53" s="15"/>
      <c r="H53" s="15"/>
      <c r="I53" s="15"/>
      <c r="J53" s="15"/>
      <c r="K53" s="15"/>
      <c r="L53" s="15"/>
      <c r="M53" s="15"/>
      <c r="N53" s="15"/>
      <c r="O53" s="15"/>
      <c r="P53" s="15"/>
      <c r="Q53" s="15"/>
      <c r="R53" s="15"/>
      <c r="S53" s="15"/>
      <c r="T53" s="15"/>
      <c r="U53" s="15"/>
      <c r="V53" s="15"/>
      <c r="W53" s="15"/>
      <c r="X53" s="15"/>
      <c r="Y53" s="20"/>
      <c r="Z53" s="21"/>
      <c r="AA53" s="21"/>
      <c r="AB53" s="21"/>
      <c r="AC53" s="22"/>
    </row>
    <row r="54" spans="1:29" ht="16" customHeight="1" x14ac:dyDescent="0.2">
      <c r="A54" s="5"/>
      <c r="B54" s="15"/>
      <c r="C54" s="15"/>
      <c r="D54" s="15"/>
      <c r="E54" s="15"/>
      <c r="F54" s="15"/>
      <c r="G54" s="15"/>
      <c r="H54" s="15"/>
      <c r="I54" s="15"/>
      <c r="J54" s="15"/>
      <c r="K54" s="15"/>
      <c r="L54" s="15"/>
      <c r="M54" s="15"/>
      <c r="N54" s="15"/>
      <c r="O54" s="15"/>
      <c r="P54" s="15"/>
      <c r="Q54" s="15"/>
      <c r="R54" s="15"/>
      <c r="S54" s="15"/>
      <c r="T54" s="15"/>
      <c r="U54" s="15"/>
      <c r="V54" s="15"/>
      <c r="W54" s="15"/>
      <c r="X54" s="15"/>
      <c r="Y54" s="20"/>
      <c r="Z54" s="21"/>
      <c r="AA54" s="21"/>
      <c r="AB54" s="21"/>
      <c r="AC54" s="22"/>
    </row>
    <row r="55" spans="1:29" ht="16" customHeight="1" x14ac:dyDescent="0.2">
      <c r="A55" s="5"/>
      <c r="B55" s="15"/>
      <c r="C55" s="15"/>
      <c r="D55" s="15"/>
      <c r="E55" s="15"/>
      <c r="F55" s="15"/>
      <c r="G55" s="15"/>
      <c r="H55" s="15"/>
      <c r="I55" s="15"/>
      <c r="J55" s="15"/>
      <c r="K55" s="15"/>
      <c r="L55" s="15"/>
      <c r="M55" s="15"/>
      <c r="N55" s="15"/>
      <c r="O55" s="15"/>
      <c r="P55" s="15"/>
      <c r="Q55" s="15"/>
      <c r="R55" s="15"/>
      <c r="S55" s="15"/>
      <c r="T55" s="15"/>
      <c r="U55" s="15"/>
      <c r="V55" s="15"/>
      <c r="W55" s="15"/>
      <c r="X55" s="15"/>
      <c r="Y55" s="20"/>
      <c r="Z55" s="21"/>
      <c r="AA55" s="21"/>
      <c r="AB55" s="21"/>
      <c r="AC55" s="22"/>
    </row>
    <row r="56" spans="1:29" ht="16"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20"/>
      <c r="Z56" s="21"/>
      <c r="AA56" s="21"/>
      <c r="AB56" s="21"/>
      <c r="AC56" s="22"/>
    </row>
    <row r="57" spans="1:29" ht="16"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20"/>
      <c r="Z57" s="21"/>
      <c r="AA57" s="21"/>
      <c r="AB57" s="21"/>
      <c r="AC57" s="22"/>
    </row>
    <row r="58" spans="1:29" ht="16" customHeight="1" x14ac:dyDescent="0.2">
      <c r="A58" s="24"/>
      <c r="B58" s="24"/>
      <c r="C58" s="15"/>
      <c r="D58" s="15"/>
      <c r="E58" s="15"/>
      <c r="F58" s="15"/>
      <c r="G58" s="15"/>
      <c r="H58" s="15"/>
      <c r="I58" s="15"/>
      <c r="J58" s="15"/>
      <c r="K58" s="15"/>
      <c r="L58" s="15"/>
      <c r="M58" s="15"/>
      <c r="N58" s="15"/>
      <c r="O58" s="15"/>
      <c r="P58" s="15"/>
      <c r="Q58" s="15"/>
      <c r="R58" s="15"/>
      <c r="S58" s="15"/>
      <c r="T58" s="15"/>
      <c r="U58" s="15"/>
      <c r="V58" s="15"/>
      <c r="W58" s="15"/>
      <c r="X58" s="15"/>
      <c r="Y58" s="20"/>
      <c r="Z58" s="21"/>
      <c r="AA58" s="21"/>
      <c r="AB58" s="21"/>
      <c r="AC58" s="22"/>
    </row>
    <row r="59" spans="1:29" ht="16" customHeight="1" x14ac:dyDescent="0.2">
      <c r="A59" s="26"/>
      <c r="B59" s="15"/>
      <c r="C59" s="15"/>
      <c r="D59" s="15"/>
      <c r="E59" s="15"/>
      <c r="F59" s="15"/>
      <c r="G59" s="15"/>
      <c r="H59" s="15"/>
      <c r="I59" s="15"/>
      <c r="J59" s="15"/>
      <c r="K59" s="15"/>
      <c r="L59" s="15"/>
      <c r="M59" s="15"/>
      <c r="N59" s="15"/>
      <c r="O59" s="15"/>
      <c r="P59" s="15"/>
      <c r="Q59" s="15"/>
      <c r="R59" s="15"/>
      <c r="S59" s="15"/>
      <c r="T59" s="15"/>
      <c r="U59" s="15"/>
      <c r="V59" s="15"/>
      <c r="W59" s="15"/>
      <c r="X59" s="15"/>
      <c r="Y59" s="20"/>
      <c r="Z59" s="21"/>
      <c r="AA59" s="21"/>
      <c r="AB59" s="21"/>
      <c r="AC59" s="22"/>
    </row>
    <row r="60" spans="1:29" ht="16" customHeight="1" x14ac:dyDescent="0.2">
      <c r="A60" s="26"/>
      <c r="B60" s="15"/>
      <c r="C60" s="15"/>
      <c r="D60" s="15"/>
      <c r="E60" s="15"/>
      <c r="F60" s="15"/>
      <c r="G60" s="15"/>
      <c r="H60" s="15"/>
      <c r="I60" s="15"/>
      <c r="J60" s="15"/>
      <c r="K60" s="15"/>
      <c r="L60" s="15"/>
      <c r="M60" s="15"/>
      <c r="N60" s="15"/>
      <c r="O60" s="15"/>
      <c r="P60" s="15"/>
      <c r="Q60" s="15"/>
      <c r="R60" s="15"/>
      <c r="S60" s="15"/>
      <c r="T60" s="15"/>
      <c r="U60" s="15"/>
      <c r="V60" s="15"/>
      <c r="W60" s="15"/>
      <c r="X60" s="15"/>
      <c r="Y60" s="20"/>
      <c r="Z60" s="21"/>
      <c r="AA60" s="21"/>
      <c r="AB60" s="21"/>
      <c r="AC60" s="22"/>
    </row>
    <row r="61" spans="1:29" ht="16" customHeight="1" x14ac:dyDescent="0.2">
      <c r="A61" s="26"/>
      <c r="B61" s="15"/>
      <c r="C61" s="15"/>
      <c r="D61" s="15"/>
      <c r="E61" s="15"/>
      <c r="F61" s="15"/>
      <c r="G61" s="15"/>
      <c r="H61" s="15"/>
      <c r="I61" s="15"/>
      <c r="J61" s="15"/>
      <c r="K61" s="15"/>
      <c r="L61" s="15"/>
      <c r="M61" s="15"/>
      <c r="N61" s="15"/>
      <c r="O61" s="15"/>
      <c r="P61" s="15"/>
      <c r="Q61" s="15"/>
      <c r="R61" s="15"/>
      <c r="S61" s="15"/>
      <c r="T61" s="15"/>
      <c r="U61" s="15"/>
      <c r="V61" s="15"/>
      <c r="W61" s="15"/>
      <c r="X61" s="15"/>
      <c r="Y61" s="20"/>
      <c r="Z61" s="21"/>
      <c r="AA61" s="21"/>
      <c r="AB61" s="21"/>
      <c r="AC61" s="22"/>
    </row>
    <row r="62" spans="1:29" ht="16" customHeight="1" x14ac:dyDescent="0.2">
      <c r="A62" s="26"/>
      <c r="B62" s="15"/>
      <c r="C62" s="15"/>
      <c r="D62" s="15"/>
      <c r="E62" s="15"/>
      <c r="F62" s="15"/>
      <c r="G62" s="15"/>
      <c r="H62" s="15"/>
      <c r="I62" s="15"/>
      <c r="J62" s="15"/>
      <c r="K62" s="15"/>
      <c r="L62" s="15"/>
      <c r="M62" s="15"/>
      <c r="N62" s="15"/>
      <c r="O62" s="15"/>
      <c r="P62" s="15"/>
      <c r="Q62" s="15"/>
      <c r="R62" s="15"/>
      <c r="S62" s="15"/>
      <c r="T62" s="15"/>
      <c r="U62" s="15"/>
      <c r="V62" s="15"/>
      <c r="W62" s="15"/>
      <c r="X62" s="15"/>
      <c r="Y62" s="20"/>
      <c r="Z62" s="21"/>
      <c r="AA62" s="21"/>
      <c r="AB62" s="21"/>
      <c r="AC62" s="22"/>
    </row>
    <row r="63" spans="1:29" ht="16" customHeight="1" x14ac:dyDescent="0.2">
      <c r="A63" s="26"/>
      <c r="B63" s="15"/>
      <c r="C63" s="15"/>
      <c r="D63" s="15"/>
      <c r="E63" s="15"/>
      <c r="F63" s="15"/>
      <c r="G63" s="15"/>
      <c r="H63" s="15"/>
      <c r="I63" s="15"/>
      <c r="J63" s="15"/>
      <c r="K63" s="15"/>
      <c r="L63" s="15"/>
      <c r="M63" s="15"/>
      <c r="N63" s="15"/>
      <c r="O63" s="15"/>
      <c r="P63" s="15"/>
      <c r="Q63" s="15"/>
      <c r="R63" s="15"/>
      <c r="S63" s="15"/>
      <c r="T63" s="15"/>
      <c r="U63" s="15"/>
      <c r="V63" s="15"/>
      <c r="W63" s="15"/>
      <c r="X63" s="15"/>
      <c r="Y63" s="20"/>
      <c r="Z63" s="21"/>
      <c r="AA63" s="21"/>
      <c r="AB63" s="21"/>
      <c r="AC63" s="22"/>
    </row>
    <row r="64" spans="1:29" ht="16" customHeight="1" x14ac:dyDescent="0.2">
      <c r="A64" s="26"/>
      <c r="B64" s="15"/>
      <c r="C64" s="15"/>
      <c r="D64" s="15"/>
      <c r="E64" s="15"/>
      <c r="F64" s="15"/>
      <c r="G64" s="15"/>
      <c r="H64" s="15"/>
      <c r="I64" s="15"/>
      <c r="J64" s="15"/>
      <c r="K64" s="15"/>
      <c r="L64" s="15"/>
      <c r="M64" s="15"/>
      <c r="N64" s="15"/>
      <c r="O64" s="15"/>
      <c r="P64" s="15"/>
      <c r="Q64" s="15"/>
      <c r="R64" s="15"/>
      <c r="S64" s="15"/>
      <c r="T64" s="15"/>
      <c r="U64" s="15"/>
      <c r="V64" s="15"/>
      <c r="W64" s="15"/>
      <c r="X64" s="15"/>
      <c r="Y64" s="20"/>
      <c r="Z64" s="21"/>
      <c r="AA64" s="21"/>
      <c r="AB64" s="21"/>
      <c r="AC64" s="22"/>
    </row>
    <row r="65" spans="1:29" ht="16" customHeight="1" x14ac:dyDescent="0.2">
      <c r="A65" s="26"/>
      <c r="B65" s="15"/>
      <c r="C65" s="15"/>
      <c r="D65" s="15"/>
      <c r="E65" s="15"/>
      <c r="F65" s="15"/>
      <c r="G65" s="15"/>
      <c r="H65" s="15"/>
      <c r="I65" s="15"/>
      <c r="J65" s="15"/>
      <c r="K65" s="15"/>
      <c r="L65" s="15"/>
      <c r="M65" s="15"/>
      <c r="N65" s="15"/>
      <c r="O65" s="15"/>
      <c r="P65" s="15"/>
      <c r="Q65" s="15"/>
      <c r="R65" s="15"/>
      <c r="S65" s="15"/>
      <c r="T65" s="15"/>
      <c r="U65" s="15"/>
      <c r="V65" s="15"/>
      <c r="W65" s="15"/>
      <c r="X65" s="15"/>
      <c r="Y65" s="20"/>
      <c r="Z65" s="21"/>
      <c r="AA65" s="21"/>
      <c r="AB65" s="21"/>
      <c r="AC65" s="22"/>
    </row>
    <row r="66" spans="1:29" ht="16" customHeight="1" x14ac:dyDescent="0.2">
      <c r="A66" s="26"/>
      <c r="B66" s="15"/>
      <c r="C66" s="15"/>
      <c r="D66" s="15"/>
      <c r="E66" s="15"/>
      <c r="F66" s="15"/>
      <c r="G66" s="15"/>
      <c r="H66" s="15"/>
      <c r="I66" s="15"/>
      <c r="J66" s="15"/>
      <c r="K66" s="15"/>
      <c r="L66" s="15"/>
      <c r="M66" s="15"/>
      <c r="N66" s="15"/>
      <c r="O66" s="15"/>
      <c r="P66" s="15"/>
      <c r="Q66" s="15"/>
      <c r="R66" s="15"/>
      <c r="S66" s="15"/>
      <c r="T66" s="15"/>
      <c r="U66" s="15"/>
      <c r="V66" s="15"/>
      <c r="W66" s="15"/>
      <c r="X66" s="15"/>
      <c r="Y66" s="20"/>
      <c r="Z66" s="21"/>
      <c r="AA66" s="21"/>
      <c r="AB66" s="21"/>
      <c r="AC66" s="22"/>
    </row>
    <row r="67" spans="1:29" ht="16"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20"/>
      <c r="Z67" s="21"/>
      <c r="AA67" s="21"/>
      <c r="AB67" s="21"/>
      <c r="AC67" s="22"/>
    </row>
    <row r="68" spans="1:29" ht="16"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20"/>
      <c r="Z68" s="21"/>
      <c r="AA68" s="21"/>
      <c r="AB68" s="21"/>
      <c r="AC68" s="22"/>
    </row>
    <row r="69" spans="1:29" ht="16"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20"/>
      <c r="Z69" s="21"/>
      <c r="AA69" s="21"/>
      <c r="AB69" s="21"/>
      <c r="AC69" s="22"/>
    </row>
    <row r="70" spans="1:29" ht="16"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20"/>
      <c r="Z70" s="21"/>
      <c r="AA70" s="21"/>
      <c r="AB70" s="21"/>
      <c r="AC70" s="22"/>
    </row>
    <row r="71" spans="1:29" ht="16"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20"/>
      <c r="Z71" s="21"/>
      <c r="AA71" s="21"/>
      <c r="AB71" s="21"/>
      <c r="AC71" s="22"/>
    </row>
    <row r="72" spans="1:29" ht="16"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20"/>
      <c r="Z72" s="21"/>
      <c r="AA72" s="21"/>
      <c r="AB72" s="21"/>
      <c r="AC72" s="22"/>
    </row>
    <row r="73" spans="1:29" ht="16"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20"/>
      <c r="Z73" s="21"/>
      <c r="AA73" s="21"/>
      <c r="AB73" s="21"/>
      <c r="AC73" s="22"/>
    </row>
    <row r="74" spans="1:29" ht="16"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20"/>
      <c r="Z74" s="21"/>
      <c r="AA74" s="21"/>
      <c r="AB74" s="21"/>
      <c r="AC74" s="22"/>
    </row>
    <row r="75" spans="1:29" ht="16"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20"/>
      <c r="Z75" s="21"/>
      <c r="AA75" s="21"/>
      <c r="AB75" s="21"/>
      <c r="AC75" s="22"/>
    </row>
    <row r="76" spans="1:29" ht="16"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20"/>
      <c r="Z76" s="21"/>
      <c r="AA76" s="21"/>
      <c r="AB76" s="21"/>
      <c r="AC76" s="22"/>
    </row>
    <row r="77" spans="1:29" ht="16"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20"/>
      <c r="Z77" s="21"/>
      <c r="AA77" s="21"/>
      <c r="AB77" s="21"/>
      <c r="AC77" s="22"/>
    </row>
    <row r="78" spans="1:29" ht="16"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20"/>
      <c r="Z78" s="21"/>
      <c r="AA78" s="21"/>
      <c r="AB78" s="21"/>
      <c r="AC78" s="22"/>
    </row>
    <row r="79" spans="1:29" ht="16"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20"/>
      <c r="Z79" s="21"/>
      <c r="AA79" s="21"/>
      <c r="AB79" s="21"/>
      <c r="AC79" s="22"/>
    </row>
    <row r="80" spans="1:29" ht="16"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20"/>
      <c r="Z80" s="21"/>
      <c r="AA80" s="21"/>
      <c r="AB80" s="21"/>
      <c r="AC80" s="22"/>
    </row>
    <row r="81" spans="1:29" ht="16"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20"/>
      <c r="Z81" s="21"/>
      <c r="AA81" s="21"/>
      <c r="AB81" s="21"/>
      <c r="AC81" s="22"/>
    </row>
    <row r="82" spans="1:29" ht="16"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20"/>
      <c r="Z82" s="21"/>
      <c r="AA82" s="21"/>
      <c r="AB82" s="21"/>
      <c r="AC82" s="22"/>
    </row>
    <row r="83" spans="1:29" ht="16"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20"/>
      <c r="Z83" s="21"/>
      <c r="AA83" s="21"/>
      <c r="AB83" s="21"/>
      <c r="AC83" s="22"/>
    </row>
    <row r="84" spans="1:29" ht="16"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20"/>
      <c r="Z84" s="21"/>
      <c r="AA84" s="21"/>
      <c r="AB84" s="21"/>
      <c r="AC84" s="22"/>
    </row>
    <row r="85" spans="1:29" ht="16"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20"/>
      <c r="Z85" s="21"/>
      <c r="AA85" s="21"/>
      <c r="AB85" s="21"/>
      <c r="AC85" s="22"/>
    </row>
    <row r="86" spans="1:29" ht="16"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20"/>
      <c r="Z86" s="21"/>
      <c r="AA86" s="21"/>
      <c r="AB86" s="21"/>
      <c r="AC86" s="22"/>
    </row>
    <row r="87" spans="1:29" ht="16"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20"/>
      <c r="Z87" s="21"/>
      <c r="AA87" s="21"/>
      <c r="AB87" s="21"/>
      <c r="AC87" s="22"/>
    </row>
    <row r="88" spans="1:29" ht="16"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20"/>
      <c r="Z88" s="21"/>
      <c r="AA88" s="21"/>
      <c r="AB88" s="21"/>
      <c r="AC88" s="22"/>
    </row>
    <row r="89" spans="1:29" ht="16"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20"/>
      <c r="Z89" s="21"/>
      <c r="AA89" s="21"/>
      <c r="AB89" s="21"/>
      <c r="AC89" s="22"/>
    </row>
    <row r="90" spans="1:29" ht="16"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20"/>
      <c r="Z90" s="21"/>
      <c r="AA90" s="21"/>
      <c r="AB90" s="21"/>
      <c r="AC90" s="22"/>
    </row>
    <row r="91" spans="1:29" ht="16"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20"/>
      <c r="Z91" s="21"/>
      <c r="AA91" s="21"/>
      <c r="AB91" s="21"/>
      <c r="AC91" s="22"/>
    </row>
    <row r="92" spans="1:29" ht="16"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20"/>
      <c r="Z92" s="21"/>
      <c r="AA92" s="21"/>
      <c r="AB92" s="21"/>
      <c r="AC92" s="22"/>
    </row>
    <row r="93" spans="1:29" ht="16"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20"/>
      <c r="Z93" s="21"/>
      <c r="AA93" s="21"/>
      <c r="AB93" s="21"/>
      <c r="AC93" s="22"/>
    </row>
    <row r="94" spans="1:29" ht="16"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20"/>
      <c r="Z94" s="21"/>
      <c r="AA94" s="21"/>
      <c r="AB94" s="21"/>
      <c r="AC94" s="22"/>
    </row>
    <row r="95" spans="1:29" ht="16"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20"/>
      <c r="Z95" s="21"/>
      <c r="AA95" s="21"/>
      <c r="AB95" s="21"/>
      <c r="AC95" s="22"/>
    </row>
    <row r="96" spans="1:29" ht="16"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20"/>
      <c r="Z96" s="21"/>
      <c r="AA96" s="21"/>
      <c r="AB96" s="21"/>
      <c r="AC96" s="22"/>
    </row>
    <row r="97" spans="1:29" ht="16"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20"/>
      <c r="Z97" s="21"/>
      <c r="AA97" s="21"/>
      <c r="AB97" s="21"/>
      <c r="AC97" s="22"/>
    </row>
    <row r="98" spans="1:29" ht="16"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15"/>
      <c r="Y98" s="20"/>
      <c r="Z98" s="21"/>
      <c r="AA98" s="21"/>
      <c r="AB98" s="21"/>
      <c r="AC98" s="22"/>
    </row>
    <row r="99" spans="1:29" ht="16"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15"/>
      <c r="Y99" s="20"/>
      <c r="Z99" s="21"/>
      <c r="AA99" s="21"/>
      <c r="AB99" s="21"/>
      <c r="AC99" s="22"/>
    </row>
    <row r="100" spans="1:29" ht="16"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20"/>
      <c r="Z100" s="21"/>
      <c r="AA100" s="21"/>
      <c r="AB100" s="21"/>
      <c r="AC100" s="22"/>
    </row>
    <row r="101" spans="1:29" ht="16"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20"/>
      <c r="Z101" s="21"/>
      <c r="AA101" s="21"/>
      <c r="AB101" s="21"/>
      <c r="AC101" s="22"/>
    </row>
    <row r="102" spans="1:29" ht="16"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20"/>
      <c r="Z102" s="21"/>
      <c r="AA102" s="21"/>
      <c r="AB102" s="21"/>
      <c r="AC102" s="22"/>
    </row>
    <row r="103" spans="1:29" ht="16"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20"/>
      <c r="Z103" s="21"/>
      <c r="AA103" s="21"/>
      <c r="AB103" s="21"/>
      <c r="AC103" s="22"/>
    </row>
    <row r="104" spans="1:29" ht="16"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20"/>
      <c r="Z104" s="21"/>
      <c r="AA104" s="21"/>
      <c r="AB104" s="21"/>
      <c r="AC104" s="22"/>
    </row>
    <row r="105" spans="1:29" ht="16"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20"/>
      <c r="Z105" s="21"/>
      <c r="AA105" s="21"/>
      <c r="AB105" s="21"/>
      <c r="AC105" s="22"/>
    </row>
    <row r="106" spans="1:29" ht="16"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20"/>
      <c r="Z106" s="21"/>
      <c r="AA106" s="21"/>
      <c r="AB106" s="21"/>
      <c r="AC106" s="22"/>
    </row>
    <row r="107" spans="1:29" ht="16"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20"/>
      <c r="Z107" s="21"/>
      <c r="AA107" s="21"/>
      <c r="AB107" s="21"/>
      <c r="AC107" s="22"/>
    </row>
    <row r="108" spans="1:29" ht="16"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20"/>
      <c r="Z108" s="21"/>
      <c r="AA108" s="21"/>
      <c r="AB108" s="21"/>
      <c r="AC108" s="22"/>
    </row>
    <row r="109" spans="1:29" ht="16"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20"/>
      <c r="Z109" s="21"/>
      <c r="AA109" s="21"/>
      <c r="AB109" s="21"/>
      <c r="AC109" s="22"/>
    </row>
    <row r="110" spans="1:29" ht="16"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20"/>
      <c r="Z110" s="21"/>
      <c r="AA110" s="21"/>
      <c r="AB110" s="21"/>
      <c r="AC110" s="22"/>
    </row>
    <row r="111" spans="1:29" ht="16"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20"/>
      <c r="Z111" s="21"/>
      <c r="AA111" s="21"/>
      <c r="AB111" s="21"/>
      <c r="AC111" s="22"/>
    </row>
    <row r="112" spans="1:29" ht="16"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20"/>
      <c r="Z112" s="21"/>
      <c r="AA112" s="21"/>
      <c r="AB112" s="21"/>
      <c r="AC112" s="22"/>
    </row>
    <row r="113" spans="1:29" ht="16"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20"/>
      <c r="Z113" s="21"/>
      <c r="AA113" s="21"/>
      <c r="AB113" s="21"/>
      <c r="AC113" s="22"/>
    </row>
    <row r="114" spans="1:29" ht="16"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20"/>
      <c r="Z114" s="21"/>
      <c r="AA114" s="21"/>
      <c r="AB114" s="21"/>
      <c r="AC114" s="22"/>
    </row>
    <row r="115" spans="1:29" ht="16"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20"/>
      <c r="Z115" s="21"/>
      <c r="AA115" s="21"/>
      <c r="AB115" s="21"/>
      <c r="AC115" s="22"/>
    </row>
    <row r="116" spans="1:29" ht="16"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20"/>
      <c r="Z116" s="21"/>
      <c r="AA116" s="21"/>
      <c r="AB116" s="21"/>
      <c r="AC116" s="22"/>
    </row>
    <row r="117" spans="1:29" ht="16"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20"/>
      <c r="Z117" s="21"/>
      <c r="AA117" s="21"/>
      <c r="AB117" s="21"/>
      <c r="AC117" s="22"/>
    </row>
    <row r="118" spans="1:29" ht="16"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20"/>
      <c r="Z118" s="21"/>
      <c r="AA118" s="21"/>
      <c r="AB118" s="21"/>
      <c r="AC118" s="22"/>
    </row>
    <row r="119" spans="1:29" ht="16"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20"/>
      <c r="Z119" s="21"/>
      <c r="AA119" s="21"/>
      <c r="AB119" s="21"/>
      <c r="AC119" s="22"/>
    </row>
    <row r="120" spans="1:29" ht="16"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20"/>
      <c r="Z120" s="21"/>
      <c r="AA120" s="21"/>
      <c r="AB120" s="21"/>
      <c r="AC120" s="22"/>
    </row>
    <row r="121" spans="1:29" ht="16"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20"/>
      <c r="Z121" s="21"/>
      <c r="AA121" s="21"/>
      <c r="AB121" s="21"/>
      <c r="AC121" s="22"/>
    </row>
    <row r="122" spans="1:29" ht="16"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20"/>
      <c r="Z122" s="21"/>
      <c r="AA122" s="21"/>
      <c r="AB122" s="21"/>
      <c r="AC122" s="22"/>
    </row>
    <row r="123" spans="1:29" ht="16"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20"/>
      <c r="Z123" s="21"/>
      <c r="AA123" s="21"/>
      <c r="AB123" s="21"/>
      <c r="AC123" s="22"/>
    </row>
    <row r="124" spans="1:29" ht="16"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20"/>
      <c r="Z124" s="21"/>
      <c r="AA124" s="21"/>
      <c r="AB124" s="21"/>
      <c r="AC124" s="22"/>
    </row>
    <row r="125" spans="1:29" ht="16"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20"/>
      <c r="Z125" s="21"/>
      <c r="AA125" s="21"/>
      <c r="AB125" s="21"/>
      <c r="AC125" s="22"/>
    </row>
    <row r="126" spans="1:29" ht="16"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20"/>
      <c r="Z126" s="21"/>
      <c r="AA126" s="21"/>
      <c r="AB126" s="21"/>
      <c r="AC126" s="22"/>
    </row>
    <row r="127" spans="1:29" ht="16"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20"/>
      <c r="Z127" s="21"/>
      <c r="AA127" s="21"/>
      <c r="AB127" s="21"/>
      <c r="AC127" s="22"/>
    </row>
    <row r="128" spans="1:29" ht="16"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20"/>
      <c r="Z128" s="21"/>
      <c r="AA128" s="21"/>
      <c r="AB128" s="21"/>
      <c r="AC128" s="22"/>
    </row>
    <row r="129" spans="1:29" ht="16"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20"/>
      <c r="Z129" s="21"/>
      <c r="AA129" s="21"/>
      <c r="AB129" s="21"/>
      <c r="AC129" s="22"/>
    </row>
    <row r="130" spans="1:29" ht="16"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20"/>
      <c r="Z130" s="21"/>
      <c r="AA130" s="21"/>
      <c r="AB130" s="21"/>
      <c r="AC130" s="22"/>
    </row>
    <row r="131" spans="1:29" ht="16"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20"/>
      <c r="Z131" s="21"/>
      <c r="AA131" s="21"/>
      <c r="AB131" s="21"/>
      <c r="AC131" s="22"/>
    </row>
    <row r="132" spans="1:29" ht="16"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20"/>
      <c r="Z132" s="21"/>
      <c r="AA132" s="21"/>
      <c r="AB132" s="21"/>
      <c r="AC132" s="22"/>
    </row>
    <row r="133" spans="1:29" ht="16"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20"/>
      <c r="Z133" s="21"/>
      <c r="AA133" s="21"/>
      <c r="AB133" s="21"/>
      <c r="AC133" s="22"/>
    </row>
    <row r="134" spans="1:29" ht="16"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20"/>
      <c r="Z134" s="21"/>
      <c r="AA134" s="21"/>
      <c r="AB134" s="21"/>
      <c r="AC134" s="22"/>
    </row>
    <row r="135" spans="1:29" ht="16"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20"/>
      <c r="Z135" s="21"/>
      <c r="AA135" s="21"/>
      <c r="AB135" s="21"/>
      <c r="AC135" s="22"/>
    </row>
    <row r="136" spans="1:29" ht="16"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20"/>
      <c r="Z136" s="21"/>
      <c r="AA136" s="21"/>
      <c r="AB136" s="21"/>
      <c r="AC136" s="22"/>
    </row>
    <row r="137" spans="1:29" ht="16"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20"/>
      <c r="Z137" s="21"/>
      <c r="AA137" s="21"/>
      <c r="AB137" s="21"/>
      <c r="AC137" s="22"/>
    </row>
    <row r="138" spans="1:29" ht="16"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20"/>
      <c r="Z138" s="21"/>
      <c r="AA138" s="21"/>
      <c r="AB138" s="21"/>
      <c r="AC138" s="22"/>
    </row>
    <row r="139" spans="1:29" ht="16"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20"/>
      <c r="Z139" s="21"/>
      <c r="AA139" s="21"/>
      <c r="AB139" s="21"/>
      <c r="AC139" s="22"/>
    </row>
    <row r="140" spans="1:29" ht="16"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20"/>
      <c r="Z140" s="21"/>
      <c r="AA140" s="21"/>
      <c r="AB140" s="21"/>
      <c r="AC140" s="22"/>
    </row>
    <row r="141" spans="1:29" ht="16"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20"/>
      <c r="Z141" s="21"/>
      <c r="AA141" s="21"/>
      <c r="AB141" s="21"/>
      <c r="AC141" s="22"/>
    </row>
    <row r="142" spans="1:29" ht="16"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20"/>
      <c r="Z142" s="21"/>
      <c r="AA142" s="21"/>
      <c r="AB142" s="21"/>
      <c r="AC142" s="22"/>
    </row>
    <row r="143" spans="1:29" ht="16"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20"/>
      <c r="Z143" s="21"/>
      <c r="AA143" s="21"/>
      <c r="AB143" s="21"/>
      <c r="AC143" s="22"/>
    </row>
    <row r="144" spans="1:29" ht="16"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20"/>
      <c r="Z144" s="21"/>
      <c r="AA144" s="21"/>
      <c r="AB144" s="21"/>
      <c r="AC144" s="22"/>
    </row>
    <row r="145" spans="1:29" ht="16"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20"/>
      <c r="Z145" s="21"/>
      <c r="AA145" s="21"/>
      <c r="AB145" s="21"/>
      <c r="AC145" s="22"/>
    </row>
    <row r="146" spans="1:29" ht="16"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20"/>
      <c r="Z146" s="21"/>
      <c r="AA146" s="21"/>
      <c r="AB146" s="21"/>
      <c r="AC146" s="22"/>
    </row>
    <row r="147" spans="1:29" ht="16"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20"/>
      <c r="Z147" s="21"/>
      <c r="AA147" s="21"/>
      <c r="AB147" s="21"/>
      <c r="AC147" s="22"/>
    </row>
    <row r="148" spans="1:29" ht="16" customHeigh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20"/>
      <c r="Z148" s="21"/>
      <c r="AA148" s="21"/>
      <c r="AB148" s="21"/>
      <c r="AC148" s="22"/>
    </row>
    <row r="149" spans="1:29" ht="16" customHeight="1" x14ac:dyDescent="0.2">
      <c r="A149" s="15"/>
      <c r="B149" s="15"/>
      <c r="C149" s="15"/>
      <c r="D149" s="15"/>
      <c r="E149" s="38"/>
      <c r="F149" s="39"/>
      <c r="G149" s="39"/>
      <c r="H149" s="39"/>
      <c r="I149" s="39"/>
      <c r="J149" s="39"/>
      <c r="K149" s="39"/>
      <c r="L149" s="39"/>
      <c r="M149" s="39"/>
      <c r="N149" s="40"/>
      <c r="O149" s="15"/>
      <c r="P149" s="15"/>
      <c r="Q149" s="15"/>
      <c r="R149" s="15"/>
      <c r="S149" s="15"/>
      <c r="T149" s="15"/>
      <c r="U149" s="15"/>
      <c r="V149" s="15"/>
      <c r="W149" s="15"/>
      <c r="X149" s="15"/>
      <c r="Y149" s="27"/>
      <c r="Z149" s="28"/>
      <c r="AA149" s="28"/>
      <c r="AB149" s="28"/>
      <c r="AC149" s="29"/>
    </row>
  </sheetData>
  <pageMargins left="0.7" right="0.7" top="0.75" bottom="0.75" header="0.3" footer="0.3"/>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B2E7-5892-5A40-9889-F749F615F573}">
  <dimension ref="A1:Q27"/>
  <sheetViews>
    <sheetView workbookViewId="0">
      <selection activeCell="O2" sqref="O2:O24"/>
    </sheetView>
  </sheetViews>
  <sheetFormatPr baseColWidth="10" defaultRowHeight="16" x14ac:dyDescent="0.2"/>
  <cols>
    <col min="1" max="1" width="22.6640625" customWidth="1"/>
    <col min="15" max="15" width="7.33203125" customWidth="1"/>
    <col min="16" max="16" width="24.6640625" customWidth="1"/>
  </cols>
  <sheetData>
    <row r="1" spans="1:17" x14ac:dyDescent="0.2">
      <c r="A1" s="55" t="s">
        <v>283</v>
      </c>
      <c r="B1" s="54">
        <v>45096</v>
      </c>
      <c r="C1" s="54">
        <v>41452</v>
      </c>
      <c r="D1" s="54">
        <v>45112</v>
      </c>
      <c r="E1" s="54">
        <v>45118</v>
      </c>
      <c r="F1" s="54">
        <v>45125</v>
      </c>
      <c r="G1" s="54">
        <v>45132</v>
      </c>
      <c r="H1" s="54">
        <v>45139</v>
      </c>
      <c r="I1" s="54">
        <v>45145</v>
      </c>
      <c r="J1" s="54">
        <v>45153</v>
      </c>
      <c r="K1" s="54">
        <v>45159</v>
      </c>
      <c r="L1" s="54">
        <v>45167</v>
      </c>
      <c r="M1" s="54">
        <v>45173</v>
      </c>
      <c r="N1" s="54">
        <v>45180</v>
      </c>
      <c r="O1" s="96"/>
      <c r="P1" s="53" t="s">
        <v>368</v>
      </c>
    </row>
    <row r="2" spans="1:17" x14ac:dyDescent="0.2">
      <c r="A2" s="56" t="s">
        <v>11</v>
      </c>
      <c r="B2">
        <v>0</v>
      </c>
      <c r="C2">
        <v>11</v>
      </c>
      <c r="D2">
        <v>14</v>
      </c>
      <c r="E2">
        <v>15</v>
      </c>
      <c r="F2">
        <v>9</v>
      </c>
      <c r="G2">
        <v>0</v>
      </c>
      <c r="H2">
        <v>0</v>
      </c>
      <c r="I2">
        <v>0</v>
      </c>
      <c r="J2">
        <v>0</v>
      </c>
      <c r="K2">
        <v>0</v>
      </c>
      <c r="L2">
        <v>0</v>
      </c>
      <c r="M2" s="96">
        <v>0</v>
      </c>
      <c r="N2" s="96">
        <v>0</v>
      </c>
      <c r="O2" s="96"/>
      <c r="P2">
        <f t="shared" ref="P2:P24" si="0">MAX(B2:O2)</f>
        <v>15</v>
      </c>
    </row>
    <row r="3" spans="1:17" x14ac:dyDescent="0.2">
      <c r="A3" s="56" t="s">
        <v>13</v>
      </c>
      <c r="B3">
        <v>0</v>
      </c>
      <c r="C3">
        <v>0</v>
      </c>
      <c r="D3">
        <v>0</v>
      </c>
      <c r="E3">
        <v>10</v>
      </c>
      <c r="F3">
        <v>26</v>
      </c>
      <c r="G3">
        <v>28</v>
      </c>
      <c r="H3">
        <v>29</v>
      </c>
      <c r="I3">
        <v>25</v>
      </c>
      <c r="J3">
        <v>0</v>
      </c>
      <c r="K3">
        <v>0</v>
      </c>
      <c r="L3">
        <v>0</v>
      </c>
      <c r="M3" s="96">
        <v>0</v>
      </c>
      <c r="N3" s="96">
        <v>0</v>
      </c>
      <c r="O3" s="96"/>
      <c r="P3">
        <f t="shared" si="0"/>
        <v>29</v>
      </c>
    </row>
    <row r="4" spans="1:17" x14ac:dyDescent="0.2">
      <c r="A4" s="59" t="s">
        <v>288</v>
      </c>
      <c r="B4">
        <v>0</v>
      </c>
      <c r="C4">
        <v>0</v>
      </c>
      <c r="D4">
        <v>2</v>
      </c>
      <c r="E4">
        <v>3</v>
      </c>
      <c r="F4">
        <v>0</v>
      </c>
      <c r="G4">
        <v>0</v>
      </c>
      <c r="H4">
        <v>0</v>
      </c>
      <c r="I4">
        <v>0</v>
      </c>
      <c r="J4">
        <v>0</v>
      </c>
      <c r="K4">
        <v>0</v>
      </c>
      <c r="L4">
        <v>0</v>
      </c>
      <c r="M4" s="96">
        <v>0</v>
      </c>
      <c r="N4" s="96">
        <v>0</v>
      </c>
      <c r="O4" s="96"/>
      <c r="P4">
        <f t="shared" si="0"/>
        <v>3</v>
      </c>
    </row>
    <row r="5" spans="1:17" x14ac:dyDescent="0.2">
      <c r="A5" s="59" t="s">
        <v>289</v>
      </c>
      <c r="B5">
        <v>0</v>
      </c>
      <c r="C5">
        <v>0</v>
      </c>
      <c r="D5">
        <v>2</v>
      </c>
      <c r="E5">
        <v>0</v>
      </c>
      <c r="F5">
        <v>3</v>
      </c>
      <c r="G5">
        <v>0</v>
      </c>
      <c r="H5">
        <v>0</v>
      </c>
      <c r="I5">
        <v>0</v>
      </c>
      <c r="J5">
        <v>0</v>
      </c>
      <c r="K5">
        <v>0</v>
      </c>
      <c r="L5">
        <v>0</v>
      </c>
      <c r="M5" s="96">
        <v>0</v>
      </c>
      <c r="N5" s="96">
        <v>0</v>
      </c>
      <c r="O5" s="96"/>
      <c r="P5">
        <f t="shared" si="0"/>
        <v>3</v>
      </c>
      <c r="Q5" s="89"/>
    </row>
    <row r="6" spans="1:17" x14ac:dyDescent="0.2">
      <c r="A6" s="56" t="s">
        <v>38</v>
      </c>
      <c r="B6">
        <v>0</v>
      </c>
      <c r="C6">
        <v>0</v>
      </c>
      <c r="D6">
        <v>0</v>
      </c>
      <c r="E6">
        <v>0</v>
      </c>
      <c r="F6">
        <v>0</v>
      </c>
      <c r="G6">
        <v>2</v>
      </c>
      <c r="H6">
        <v>0</v>
      </c>
      <c r="I6">
        <v>0</v>
      </c>
      <c r="J6">
        <v>0</v>
      </c>
      <c r="K6">
        <v>0</v>
      </c>
      <c r="L6">
        <v>0</v>
      </c>
      <c r="M6" s="96">
        <v>0</v>
      </c>
      <c r="N6" s="96">
        <v>0</v>
      </c>
      <c r="O6" s="96"/>
      <c r="P6">
        <f t="shared" si="0"/>
        <v>2</v>
      </c>
      <c r="Q6" s="87"/>
    </row>
    <row r="7" spans="1:17" x14ac:dyDescent="0.2">
      <c r="A7" s="57" t="s">
        <v>40</v>
      </c>
      <c r="B7">
        <v>0</v>
      </c>
      <c r="C7">
        <v>0</v>
      </c>
      <c r="D7">
        <v>0</v>
      </c>
      <c r="E7">
        <v>0</v>
      </c>
      <c r="F7">
        <v>0</v>
      </c>
      <c r="G7">
        <v>1</v>
      </c>
      <c r="H7">
        <v>1</v>
      </c>
      <c r="I7">
        <v>0</v>
      </c>
      <c r="J7">
        <v>0</v>
      </c>
      <c r="K7">
        <v>0</v>
      </c>
      <c r="L7">
        <v>0</v>
      </c>
      <c r="M7" s="96">
        <v>0</v>
      </c>
      <c r="N7" s="96">
        <v>0</v>
      </c>
      <c r="O7" s="96"/>
      <c r="P7">
        <f t="shared" si="0"/>
        <v>1</v>
      </c>
    </row>
    <row r="8" spans="1:17" x14ac:dyDescent="0.2">
      <c r="A8" s="57" t="s">
        <v>42</v>
      </c>
      <c r="B8">
        <v>0</v>
      </c>
      <c r="C8">
        <v>0</v>
      </c>
      <c r="D8">
        <v>0</v>
      </c>
      <c r="E8">
        <v>0</v>
      </c>
      <c r="F8">
        <v>0</v>
      </c>
      <c r="G8">
        <v>0</v>
      </c>
      <c r="H8">
        <v>7</v>
      </c>
      <c r="I8">
        <v>1</v>
      </c>
      <c r="J8">
        <v>10</v>
      </c>
      <c r="K8">
        <v>4</v>
      </c>
      <c r="L8">
        <v>2</v>
      </c>
      <c r="M8" s="96">
        <v>0</v>
      </c>
      <c r="N8" s="96">
        <v>0</v>
      </c>
      <c r="O8" s="96"/>
      <c r="P8">
        <f t="shared" si="0"/>
        <v>10</v>
      </c>
    </row>
    <row r="9" spans="1:17" x14ac:dyDescent="0.2">
      <c r="A9" s="56" t="s">
        <v>46</v>
      </c>
      <c r="B9">
        <v>18</v>
      </c>
      <c r="C9">
        <v>39</v>
      </c>
      <c r="D9">
        <v>19</v>
      </c>
      <c r="E9">
        <v>13</v>
      </c>
      <c r="F9">
        <v>6</v>
      </c>
      <c r="G9">
        <v>1</v>
      </c>
      <c r="H9">
        <v>0</v>
      </c>
      <c r="I9">
        <v>0</v>
      </c>
      <c r="J9">
        <v>0</v>
      </c>
      <c r="K9">
        <v>0</v>
      </c>
      <c r="L9">
        <v>0</v>
      </c>
      <c r="M9" s="96">
        <v>0</v>
      </c>
      <c r="N9" s="96">
        <v>0</v>
      </c>
      <c r="O9" s="96"/>
      <c r="P9">
        <f t="shared" si="0"/>
        <v>39</v>
      </c>
    </row>
    <row r="10" spans="1:17" x14ac:dyDescent="0.2">
      <c r="A10" s="57" t="s">
        <v>66</v>
      </c>
      <c r="B10">
        <v>0</v>
      </c>
      <c r="C10">
        <v>0</v>
      </c>
      <c r="D10">
        <v>0</v>
      </c>
      <c r="E10">
        <v>0</v>
      </c>
      <c r="F10">
        <v>0</v>
      </c>
      <c r="G10">
        <v>21</v>
      </c>
      <c r="H10">
        <v>39</v>
      </c>
      <c r="I10">
        <v>37</v>
      </c>
      <c r="J10">
        <v>11</v>
      </c>
      <c r="K10">
        <v>7</v>
      </c>
      <c r="L10">
        <v>3</v>
      </c>
      <c r="M10" s="96">
        <v>1</v>
      </c>
      <c r="N10" s="96">
        <v>0</v>
      </c>
      <c r="O10" s="96"/>
      <c r="P10">
        <f t="shared" si="0"/>
        <v>39</v>
      </c>
      <c r="Q10" s="96"/>
    </row>
    <row r="11" spans="1:17" x14ac:dyDescent="0.2">
      <c r="A11" s="57" t="s">
        <v>83</v>
      </c>
      <c r="B11">
        <v>0</v>
      </c>
      <c r="C11">
        <v>0</v>
      </c>
      <c r="D11">
        <v>0</v>
      </c>
      <c r="E11">
        <v>0</v>
      </c>
      <c r="F11">
        <v>8</v>
      </c>
      <c r="G11">
        <v>69</v>
      </c>
      <c r="H11">
        <v>90</v>
      </c>
      <c r="I11">
        <v>72</v>
      </c>
      <c r="J11">
        <v>25</v>
      </c>
      <c r="K11">
        <v>5</v>
      </c>
      <c r="L11">
        <v>1</v>
      </c>
      <c r="M11" s="96">
        <v>0</v>
      </c>
      <c r="N11" s="96">
        <v>0</v>
      </c>
      <c r="O11" s="96"/>
      <c r="P11">
        <f t="shared" si="0"/>
        <v>90</v>
      </c>
      <c r="Q11" s="87"/>
    </row>
    <row r="12" spans="1:17" x14ac:dyDescent="0.2">
      <c r="A12" s="79" t="s">
        <v>100</v>
      </c>
      <c r="B12">
        <v>0</v>
      </c>
      <c r="C12">
        <v>0</v>
      </c>
      <c r="D12">
        <v>0</v>
      </c>
      <c r="E12">
        <v>0</v>
      </c>
      <c r="F12">
        <v>0</v>
      </c>
      <c r="G12">
        <v>0</v>
      </c>
      <c r="H12">
        <v>0</v>
      </c>
      <c r="I12">
        <v>0</v>
      </c>
      <c r="J12">
        <v>1</v>
      </c>
      <c r="K12">
        <v>8</v>
      </c>
      <c r="L12">
        <v>9</v>
      </c>
      <c r="M12" s="96">
        <v>1</v>
      </c>
      <c r="N12" s="96">
        <v>0</v>
      </c>
      <c r="O12" s="96"/>
      <c r="P12">
        <f t="shared" si="0"/>
        <v>9</v>
      </c>
      <c r="Q12" s="94"/>
    </row>
    <row r="13" spans="1:17" x14ac:dyDescent="0.2">
      <c r="A13" s="79" t="s">
        <v>253</v>
      </c>
      <c r="B13">
        <v>0</v>
      </c>
      <c r="C13">
        <v>0</v>
      </c>
      <c r="D13">
        <v>0</v>
      </c>
      <c r="E13">
        <v>0</v>
      </c>
      <c r="F13">
        <v>0</v>
      </c>
      <c r="G13">
        <v>0</v>
      </c>
      <c r="H13">
        <v>1</v>
      </c>
      <c r="I13">
        <v>9</v>
      </c>
      <c r="J13">
        <v>20</v>
      </c>
      <c r="K13">
        <v>11</v>
      </c>
      <c r="L13">
        <v>7</v>
      </c>
      <c r="M13" s="96">
        <v>3</v>
      </c>
      <c r="N13" s="96">
        <v>0</v>
      </c>
      <c r="O13" s="96"/>
      <c r="P13">
        <f t="shared" si="0"/>
        <v>20</v>
      </c>
      <c r="Q13" s="94"/>
    </row>
    <row r="14" spans="1:17" x14ac:dyDescent="0.2">
      <c r="A14" s="8" t="s">
        <v>113</v>
      </c>
      <c r="B14">
        <v>0</v>
      </c>
      <c r="C14">
        <v>8</v>
      </c>
      <c r="D14">
        <v>18</v>
      </c>
      <c r="E14">
        <v>10</v>
      </c>
      <c r="F14">
        <v>5</v>
      </c>
      <c r="G14">
        <v>0</v>
      </c>
      <c r="H14">
        <v>0</v>
      </c>
      <c r="I14">
        <v>0</v>
      </c>
      <c r="J14">
        <v>0</v>
      </c>
      <c r="K14">
        <v>0</v>
      </c>
      <c r="L14">
        <v>0</v>
      </c>
      <c r="M14" s="96">
        <v>0</v>
      </c>
      <c r="N14" s="96">
        <v>0</v>
      </c>
      <c r="O14" s="96"/>
      <c r="P14">
        <f t="shared" si="0"/>
        <v>18</v>
      </c>
      <c r="Q14" s="86"/>
    </row>
    <row r="15" spans="1:17" x14ac:dyDescent="0.2">
      <c r="A15" s="8" t="s">
        <v>131</v>
      </c>
      <c r="B15">
        <v>0</v>
      </c>
      <c r="C15">
        <v>0</v>
      </c>
      <c r="D15">
        <v>0</v>
      </c>
      <c r="E15">
        <v>2</v>
      </c>
      <c r="F15">
        <v>4</v>
      </c>
      <c r="G15">
        <v>4</v>
      </c>
      <c r="H15">
        <v>4</v>
      </c>
      <c r="I15">
        <v>0</v>
      </c>
      <c r="J15">
        <v>1</v>
      </c>
      <c r="K15">
        <v>1</v>
      </c>
      <c r="L15">
        <v>0</v>
      </c>
      <c r="M15" s="96">
        <v>0</v>
      </c>
      <c r="N15" s="96">
        <v>0</v>
      </c>
      <c r="O15" s="96"/>
      <c r="P15">
        <f t="shared" si="0"/>
        <v>4</v>
      </c>
      <c r="Q15" s="89"/>
    </row>
    <row r="16" spans="1:17" x14ac:dyDescent="0.2">
      <c r="A16" s="57" t="s">
        <v>137</v>
      </c>
      <c r="B16">
        <v>0</v>
      </c>
      <c r="C16">
        <v>0</v>
      </c>
      <c r="D16">
        <v>0</v>
      </c>
      <c r="E16">
        <v>0</v>
      </c>
      <c r="F16">
        <v>0</v>
      </c>
      <c r="G16">
        <v>3</v>
      </c>
      <c r="H16">
        <v>0</v>
      </c>
      <c r="I16">
        <v>0</v>
      </c>
      <c r="J16">
        <v>0</v>
      </c>
      <c r="K16">
        <v>0</v>
      </c>
      <c r="L16">
        <v>0</v>
      </c>
      <c r="M16" s="96">
        <v>0</v>
      </c>
      <c r="N16" s="96">
        <v>0</v>
      </c>
      <c r="O16" s="96"/>
      <c r="P16">
        <f t="shared" si="0"/>
        <v>3</v>
      </c>
      <c r="Q16" s="94"/>
    </row>
    <row r="17" spans="1:17" x14ac:dyDescent="0.2">
      <c r="A17" s="83" t="s">
        <v>255</v>
      </c>
      <c r="B17">
        <v>125</v>
      </c>
      <c r="C17">
        <v>400</v>
      </c>
      <c r="D17">
        <v>200</v>
      </c>
      <c r="E17">
        <v>100</v>
      </c>
      <c r="F17">
        <v>9</v>
      </c>
      <c r="G17">
        <v>1</v>
      </c>
      <c r="H17">
        <v>0</v>
      </c>
      <c r="I17">
        <v>0</v>
      </c>
      <c r="J17">
        <v>0</v>
      </c>
      <c r="K17">
        <v>0</v>
      </c>
      <c r="L17">
        <v>0</v>
      </c>
      <c r="M17" s="96">
        <v>0</v>
      </c>
      <c r="N17" s="96">
        <v>0</v>
      </c>
      <c r="O17" s="96"/>
      <c r="P17">
        <f t="shared" si="0"/>
        <v>400</v>
      </c>
      <c r="Q17" s="89"/>
    </row>
    <row r="18" spans="1:17" x14ac:dyDescent="0.2">
      <c r="A18" s="8" t="s">
        <v>145</v>
      </c>
      <c r="B18">
        <v>0</v>
      </c>
      <c r="C18">
        <v>0</v>
      </c>
      <c r="D18">
        <v>23</v>
      </c>
      <c r="E18">
        <v>38</v>
      </c>
      <c r="F18">
        <v>34</v>
      </c>
      <c r="G18">
        <v>16</v>
      </c>
      <c r="H18">
        <v>1</v>
      </c>
      <c r="I18">
        <v>0</v>
      </c>
      <c r="J18">
        <v>0</v>
      </c>
      <c r="K18">
        <v>0</v>
      </c>
      <c r="L18">
        <v>0</v>
      </c>
      <c r="M18" s="96">
        <v>0</v>
      </c>
      <c r="N18" s="96">
        <v>0</v>
      </c>
      <c r="O18" s="96"/>
      <c r="P18">
        <f t="shared" si="0"/>
        <v>38</v>
      </c>
      <c r="Q18" s="89"/>
    </row>
    <row r="19" spans="1:17" x14ac:dyDescent="0.2">
      <c r="A19" s="81" t="s">
        <v>163</v>
      </c>
      <c r="B19">
        <v>0</v>
      </c>
      <c r="C19">
        <v>0</v>
      </c>
      <c r="D19">
        <v>0</v>
      </c>
      <c r="E19">
        <v>0</v>
      </c>
      <c r="F19">
        <v>0</v>
      </c>
      <c r="G19">
        <v>0</v>
      </c>
      <c r="H19">
        <v>0</v>
      </c>
      <c r="I19">
        <v>2</v>
      </c>
      <c r="J19">
        <v>0</v>
      </c>
      <c r="K19">
        <v>0</v>
      </c>
      <c r="L19">
        <v>2</v>
      </c>
      <c r="M19" s="96">
        <v>0</v>
      </c>
      <c r="N19" s="96">
        <v>0</v>
      </c>
      <c r="O19" s="96"/>
      <c r="P19">
        <f t="shared" si="0"/>
        <v>2</v>
      </c>
      <c r="Q19" s="86"/>
    </row>
    <row r="20" spans="1:17" x14ac:dyDescent="0.2">
      <c r="A20" s="57" t="s">
        <v>180</v>
      </c>
      <c r="B20">
        <v>0</v>
      </c>
      <c r="C20">
        <v>0</v>
      </c>
      <c r="D20">
        <v>0</v>
      </c>
      <c r="E20">
        <v>0</v>
      </c>
      <c r="F20">
        <v>0</v>
      </c>
      <c r="G20">
        <v>1</v>
      </c>
      <c r="H20">
        <v>1</v>
      </c>
      <c r="I20">
        <v>0</v>
      </c>
      <c r="J20">
        <v>0</v>
      </c>
      <c r="K20">
        <v>0</v>
      </c>
      <c r="L20">
        <v>0</v>
      </c>
      <c r="M20" s="96">
        <v>0</v>
      </c>
      <c r="N20" s="96">
        <v>0</v>
      </c>
      <c r="O20" s="96"/>
      <c r="P20">
        <f t="shared" si="0"/>
        <v>1</v>
      </c>
    </row>
    <row r="21" spans="1:17" x14ac:dyDescent="0.2">
      <c r="A21" s="82" t="s">
        <v>185</v>
      </c>
      <c r="B21">
        <v>0</v>
      </c>
      <c r="C21">
        <v>0</v>
      </c>
      <c r="D21">
        <v>0</v>
      </c>
      <c r="E21">
        <v>0</v>
      </c>
      <c r="F21">
        <v>0</v>
      </c>
      <c r="G21">
        <v>0</v>
      </c>
      <c r="H21">
        <v>0</v>
      </c>
      <c r="I21">
        <v>1</v>
      </c>
      <c r="J21">
        <v>1</v>
      </c>
      <c r="K21">
        <v>0</v>
      </c>
      <c r="L21">
        <v>0</v>
      </c>
      <c r="M21" s="96">
        <v>0</v>
      </c>
      <c r="N21" s="96">
        <v>0</v>
      </c>
      <c r="O21" s="96"/>
      <c r="P21">
        <f t="shared" si="0"/>
        <v>1</v>
      </c>
      <c r="Q21" s="94"/>
    </row>
    <row r="22" spans="1:17" x14ac:dyDescent="0.2">
      <c r="A22" s="5" t="s">
        <v>192</v>
      </c>
      <c r="B22">
        <v>37</v>
      </c>
      <c r="C22">
        <v>16</v>
      </c>
      <c r="D22">
        <v>1</v>
      </c>
      <c r="E22">
        <v>1</v>
      </c>
      <c r="F22">
        <v>1</v>
      </c>
      <c r="G22">
        <v>0</v>
      </c>
      <c r="H22">
        <v>0</v>
      </c>
      <c r="I22">
        <v>0</v>
      </c>
      <c r="J22">
        <v>0</v>
      </c>
      <c r="K22">
        <v>0</v>
      </c>
      <c r="L22">
        <v>0</v>
      </c>
      <c r="M22" s="96">
        <v>0</v>
      </c>
      <c r="N22" s="96">
        <v>0</v>
      </c>
      <c r="O22" s="96"/>
      <c r="P22">
        <f t="shared" si="0"/>
        <v>37</v>
      </c>
    </row>
    <row r="23" spans="1:17" x14ac:dyDescent="0.2">
      <c r="A23" s="5" t="s">
        <v>198</v>
      </c>
      <c r="B23">
        <v>0</v>
      </c>
      <c r="C23">
        <v>0</v>
      </c>
      <c r="D23">
        <v>0</v>
      </c>
      <c r="E23">
        <v>1</v>
      </c>
      <c r="F23">
        <v>0</v>
      </c>
      <c r="G23">
        <v>12</v>
      </c>
      <c r="H23">
        <v>10</v>
      </c>
      <c r="I23">
        <v>4</v>
      </c>
      <c r="J23">
        <v>0</v>
      </c>
      <c r="K23">
        <v>0</v>
      </c>
      <c r="L23">
        <v>0</v>
      </c>
      <c r="M23" s="96">
        <v>0</v>
      </c>
      <c r="N23" s="96">
        <v>0</v>
      </c>
      <c r="O23" s="96"/>
      <c r="P23">
        <f t="shared" si="0"/>
        <v>12</v>
      </c>
    </row>
    <row r="24" spans="1:17" x14ac:dyDescent="0.2">
      <c r="A24" s="8" t="s">
        <v>200</v>
      </c>
      <c r="B24">
        <v>0</v>
      </c>
      <c r="C24">
        <v>6</v>
      </c>
      <c r="D24">
        <v>39</v>
      </c>
      <c r="E24">
        <v>4</v>
      </c>
      <c r="F24">
        <v>0</v>
      </c>
      <c r="G24">
        <v>0</v>
      </c>
      <c r="H24">
        <v>0</v>
      </c>
      <c r="I24">
        <v>0</v>
      </c>
      <c r="J24">
        <v>0</v>
      </c>
      <c r="K24">
        <v>0</v>
      </c>
      <c r="L24">
        <v>0</v>
      </c>
      <c r="M24" s="96">
        <v>0</v>
      </c>
      <c r="N24" s="96">
        <v>0</v>
      </c>
      <c r="O24" s="96"/>
      <c r="P24">
        <f t="shared" si="0"/>
        <v>39</v>
      </c>
      <c r="Q24" s="94"/>
    </row>
    <row r="25" spans="1:17" x14ac:dyDescent="0.2">
      <c r="O25" s="144"/>
    </row>
    <row r="26" spans="1:17" x14ac:dyDescent="0.2">
      <c r="A26" s="61" t="s">
        <v>345</v>
      </c>
      <c r="B26">
        <f>SUM(B2:B24)</f>
        <v>180</v>
      </c>
      <c r="C26">
        <f t="shared" ref="C26:N26" si="1">SUM(C2:C24)</f>
        <v>480</v>
      </c>
      <c r="D26">
        <f t="shared" si="1"/>
        <v>318</v>
      </c>
      <c r="E26">
        <f t="shared" si="1"/>
        <v>197</v>
      </c>
      <c r="F26">
        <f t="shared" si="1"/>
        <v>105</v>
      </c>
      <c r="G26">
        <f t="shared" si="1"/>
        <v>159</v>
      </c>
      <c r="H26">
        <f t="shared" si="1"/>
        <v>183</v>
      </c>
      <c r="I26">
        <f t="shared" si="1"/>
        <v>151</v>
      </c>
      <c r="J26">
        <f t="shared" si="1"/>
        <v>69</v>
      </c>
      <c r="K26">
        <f t="shared" si="1"/>
        <v>36</v>
      </c>
      <c r="L26">
        <f t="shared" si="1"/>
        <v>24</v>
      </c>
      <c r="M26">
        <f t="shared" si="1"/>
        <v>5</v>
      </c>
      <c r="N26">
        <f t="shared" si="1"/>
        <v>0</v>
      </c>
      <c r="O26" s="96"/>
    </row>
    <row r="27" spans="1:17" x14ac:dyDescent="0.2">
      <c r="A27" s="61" t="s">
        <v>348</v>
      </c>
      <c r="B27">
        <v>3</v>
      </c>
      <c r="C27">
        <v>5</v>
      </c>
      <c r="D27">
        <v>9</v>
      </c>
      <c r="E27">
        <v>11</v>
      </c>
      <c r="F27">
        <v>10</v>
      </c>
      <c r="G27">
        <v>12</v>
      </c>
      <c r="H27">
        <v>10</v>
      </c>
      <c r="I27">
        <v>9</v>
      </c>
      <c r="J27">
        <v>7</v>
      </c>
      <c r="K27">
        <v>6</v>
      </c>
      <c r="L27">
        <v>6</v>
      </c>
      <c r="M27">
        <v>3</v>
      </c>
      <c r="N27">
        <v>0</v>
      </c>
      <c r="O27" s="96"/>
    </row>
  </sheetData>
  <sortState xmlns:xlrd2="http://schemas.microsoft.com/office/spreadsheetml/2017/richdata2" ref="A2:L24">
    <sortCondition ref="A2:A24"/>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5"/>
  <sheetViews>
    <sheetView showGridLines="0" workbookViewId="0">
      <selection activeCell="N2" sqref="N2:N23"/>
    </sheetView>
  </sheetViews>
  <sheetFormatPr baseColWidth="10" defaultColWidth="10.83203125" defaultRowHeight="16" customHeight="1" x14ac:dyDescent="0.2"/>
  <cols>
    <col min="1" max="1" width="23.6640625" style="1" customWidth="1"/>
    <col min="2" max="2" width="12" style="1" customWidth="1"/>
    <col min="3" max="27" width="10.83203125" style="1" customWidth="1"/>
    <col min="28" max="16384" width="10.83203125" style="1"/>
  </cols>
  <sheetData>
    <row r="1" spans="1:26" ht="15.25" customHeight="1" x14ac:dyDescent="0.2">
      <c r="A1" s="2" t="s">
        <v>205</v>
      </c>
      <c r="B1" s="14">
        <v>44001</v>
      </c>
      <c r="C1" s="14">
        <v>44008</v>
      </c>
      <c r="D1" s="14">
        <v>44015</v>
      </c>
      <c r="E1" s="14">
        <v>44022</v>
      </c>
      <c r="F1" s="14">
        <v>44029</v>
      </c>
      <c r="G1" s="14">
        <v>44035</v>
      </c>
      <c r="H1" s="14">
        <v>44041</v>
      </c>
      <c r="I1" s="14">
        <v>44050</v>
      </c>
      <c r="J1" s="14">
        <v>44029</v>
      </c>
      <c r="K1" s="14">
        <v>44067</v>
      </c>
      <c r="L1" s="14">
        <v>44074</v>
      </c>
      <c r="M1" s="2" t="s">
        <v>206</v>
      </c>
      <c r="N1" s="15"/>
      <c r="O1" s="15"/>
      <c r="P1" s="15"/>
      <c r="Q1" s="15"/>
      <c r="R1" s="16"/>
      <c r="S1" s="17"/>
      <c r="T1" s="17"/>
      <c r="U1" s="17"/>
      <c r="V1" s="17"/>
      <c r="W1" s="17"/>
      <c r="X1" s="17"/>
      <c r="Y1" s="17"/>
      <c r="Z1" s="18"/>
    </row>
    <row r="2" spans="1:26" ht="15.25" customHeight="1" x14ac:dyDescent="0.2">
      <c r="A2" s="5" t="s">
        <v>13</v>
      </c>
      <c r="B2" s="19">
        <v>0</v>
      </c>
      <c r="C2" s="19">
        <v>1</v>
      </c>
      <c r="D2" s="19">
        <v>0</v>
      </c>
      <c r="E2" s="19">
        <v>3</v>
      </c>
      <c r="F2" s="19">
        <v>3</v>
      </c>
      <c r="G2" s="19">
        <v>4</v>
      </c>
      <c r="H2" s="19">
        <v>0</v>
      </c>
      <c r="I2" s="19">
        <v>0</v>
      </c>
      <c r="J2" s="19">
        <v>0</v>
      </c>
      <c r="K2" s="19">
        <v>0</v>
      </c>
      <c r="L2" s="15"/>
      <c r="M2" s="19">
        <f t="shared" ref="M2:M23" si="0">SUM(B2:L2)</f>
        <v>11</v>
      </c>
      <c r="N2" s="15"/>
      <c r="O2" s="15"/>
      <c r="P2" s="15"/>
      <c r="Q2" s="15"/>
      <c r="R2" s="20"/>
      <c r="S2" s="21"/>
      <c r="T2" s="21"/>
      <c r="U2" s="21"/>
      <c r="V2" s="21"/>
      <c r="W2" s="21"/>
      <c r="X2" s="21"/>
      <c r="Y2" s="21"/>
      <c r="Z2" s="22"/>
    </row>
    <row r="3" spans="1:26" ht="15.25" customHeight="1" x14ac:dyDescent="0.2">
      <c r="A3" s="5" t="s">
        <v>23</v>
      </c>
      <c r="B3" s="19">
        <v>1</v>
      </c>
      <c r="C3" s="19">
        <v>1</v>
      </c>
      <c r="D3" s="19">
        <v>3</v>
      </c>
      <c r="E3" s="19">
        <v>0</v>
      </c>
      <c r="F3" s="19">
        <v>0</v>
      </c>
      <c r="G3" s="19">
        <v>0</v>
      </c>
      <c r="H3" s="19">
        <v>0</v>
      </c>
      <c r="I3" s="19">
        <v>0</v>
      </c>
      <c r="J3" s="19">
        <v>0</v>
      </c>
      <c r="K3" s="19">
        <v>0</v>
      </c>
      <c r="L3" s="15"/>
      <c r="M3" s="19">
        <f t="shared" si="0"/>
        <v>5</v>
      </c>
      <c r="N3" s="15"/>
      <c r="O3" s="15"/>
      <c r="P3" s="15"/>
      <c r="Q3" s="15"/>
      <c r="R3" s="20"/>
      <c r="S3" s="21"/>
      <c r="T3" s="21"/>
      <c r="U3" s="21"/>
      <c r="V3" s="21"/>
      <c r="W3" s="21"/>
      <c r="X3" s="21"/>
      <c r="Y3" s="21"/>
      <c r="Z3" s="22"/>
    </row>
    <row r="4" spans="1:26" ht="15.25" customHeight="1" x14ac:dyDescent="0.2">
      <c r="A4" s="5" t="s">
        <v>75</v>
      </c>
      <c r="B4" s="19">
        <v>1</v>
      </c>
      <c r="C4" s="19">
        <v>2</v>
      </c>
      <c r="D4" s="19">
        <v>2</v>
      </c>
      <c r="E4" s="19">
        <v>2</v>
      </c>
      <c r="F4" s="19">
        <v>0</v>
      </c>
      <c r="G4" s="19">
        <v>0</v>
      </c>
      <c r="H4" s="19">
        <v>0</v>
      </c>
      <c r="I4" s="19">
        <v>0</v>
      </c>
      <c r="J4" s="19">
        <v>0</v>
      </c>
      <c r="K4" s="19">
        <v>0</v>
      </c>
      <c r="L4" s="15"/>
      <c r="M4" s="19">
        <f t="shared" si="0"/>
        <v>7</v>
      </c>
      <c r="N4" s="15"/>
      <c r="O4" s="15"/>
      <c r="P4" s="15"/>
      <c r="Q4" s="15"/>
      <c r="R4" s="20"/>
      <c r="S4" s="21"/>
      <c r="T4" s="21"/>
      <c r="U4" s="21"/>
      <c r="V4" s="21"/>
      <c r="W4" s="21"/>
      <c r="X4" s="21"/>
      <c r="Y4" s="21"/>
      <c r="Z4" s="22"/>
    </row>
    <row r="5" spans="1:26" ht="15.25" customHeight="1" x14ac:dyDescent="0.2">
      <c r="A5" s="8" t="s">
        <v>85</v>
      </c>
      <c r="B5" s="19">
        <v>0</v>
      </c>
      <c r="C5" s="19">
        <v>0</v>
      </c>
      <c r="D5" s="19">
        <v>0</v>
      </c>
      <c r="E5" s="19">
        <v>3</v>
      </c>
      <c r="F5" s="19">
        <v>3</v>
      </c>
      <c r="G5" s="19">
        <v>5</v>
      </c>
      <c r="H5" s="19">
        <v>4</v>
      </c>
      <c r="I5" s="19">
        <v>0</v>
      </c>
      <c r="J5" s="19">
        <v>0</v>
      </c>
      <c r="K5" s="19">
        <v>0</v>
      </c>
      <c r="L5" s="15"/>
      <c r="M5" s="19">
        <f t="shared" si="0"/>
        <v>15</v>
      </c>
      <c r="N5" s="15"/>
      <c r="O5" s="15"/>
      <c r="P5" s="15"/>
      <c r="Q5" s="15"/>
      <c r="R5" s="20"/>
      <c r="S5" s="21"/>
      <c r="T5" s="21"/>
      <c r="U5" s="21"/>
      <c r="V5" s="21"/>
      <c r="W5" s="21"/>
      <c r="X5" s="21"/>
      <c r="Y5" s="21"/>
      <c r="Z5" s="22"/>
    </row>
    <row r="6" spans="1:26" ht="15.25" customHeight="1" x14ac:dyDescent="0.2">
      <c r="A6" s="8" t="s">
        <v>90</v>
      </c>
      <c r="B6" s="19">
        <v>0</v>
      </c>
      <c r="C6" s="19">
        <v>1</v>
      </c>
      <c r="D6" s="19">
        <v>1</v>
      </c>
      <c r="E6" s="19">
        <v>0</v>
      </c>
      <c r="F6" s="19">
        <v>0</v>
      </c>
      <c r="G6" s="19">
        <v>0</v>
      </c>
      <c r="H6" s="19">
        <v>0</v>
      </c>
      <c r="I6" s="19">
        <v>0</v>
      </c>
      <c r="J6" s="19">
        <v>0</v>
      </c>
      <c r="K6" s="19">
        <v>0</v>
      </c>
      <c r="L6" s="15"/>
      <c r="M6" s="19">
        <f t="shared" si="0"/>
        <v>2</v>
      </c>
      <c r="N6" s="15"/>
      <c r="O6" s="15"/>
      <c r="P6" s="15"/>
      <c r="Q6" s="15"/>
      <c r="R6" s="20"/>
      <c r="S6" s="21"/>
      <c r="T6" s="21"/>
      <c r="U6" s="21"/>
      <c r="V6" s="21"/>
      <c r="W6" s="21"/>
      <c r="X6" s="21"/>
      <c r="Y6" s="21"/>
      <c r="Z6" s="22"/>
    </row>
    <row r="7" spans="1:26" ht="15.25" customHeight="1" x14ac:dyDescent="0.2">
      <c r="A7" s="8" t="s">
        <v>92</v>
      </c>
      <c r="B7" s="19">
        <v>3</v>
      </c>
      <c r="C7" s="19">
        <v>4</v>
      </c>
      <c r="D7" s="19">
        <v>2</v>
      </c>
      <c r="E7" s="19">
        <v>1</v>
      </c>
      <c r="F7" s="19">
        <v>0</v>
      </c>
      <c r="G7" s="19">
        <v>0</v>
      </c>
      <c r="H7" s="19">
        <v>0</v>
      </c>
      <c r="I7" s="19">
        <v>1</v>
      </c>
      <c r="J7" s="19">
        <v>0</v>
      </c>
      <c r="K7" s="19">
        <v>0</v>
      </c>
      <c r="L7" s="15"/>
      <c r="M7" s="19">
        <f t="shared" si="0"/>
        <v>11</v>
      </c>
      <c r="N7" s="15"/>
      <c r="O7" s="15"/>
      <c r="P7" s="15"/>
      <c r="Q7" s="15"/>
      <c r="R7" s="20"/>
      <c r="S7" s="21"/>
      <c r="T7" s="21"/>
      <c r="U7" s="21"/>
      <c r="V7" s="21"/>
      <c r="W7" s="21"/>
      <c r="X7" s="21"/>
      <c r="Y7" s="21"/>
      <c r="Z7" s="22"/>
    </row>
    <row r="8" spans="1:26" ht="15.25" customHeight="1" x14ac:dyDescent="0.2">
      <c r="A8" s="5" t="s">
        <v>111</v>
      </c>
      <c r="B8" s="19">
        <v>1</v>
      </c>
      <c r="C8" s="19">
        <v>2</v>
      </c>
      <c r="D8" s="19">
        <v>4</v>
      </c>
      <c r="E8" s="19">
        <v>3</v>
      </c>
      <c r="F8" s="19">
        <v>3</v>
      </c>
      <c r="G8" s="19">
        <v>3</v>
      </c>
      <c r="H8" s="19">
        <v>2</v>
      </c>
      <c r="I8" s="19">
        <v>2</v>
      </c>
      <c r="J8" s="19">
        <v>2</v>
      </c>
      <c r="K8" s="19">
        <v>1</v>
      </c>
      <c r="L8" s="15"/>
      <c r="M8" s="19">
        <f t="shared" si="0"/>
        <v>23</v>
      </c>
      <c r="N8" s="15"/>
      <c r="O8" s="15"/>
      <c r="P8" s="15"/>
      <c r="Q8" s="15"/>
      <c r="R8" s="20"/>
      <c r="S8" s="21"/>
      <c r="T8" s="21"/>
      <c r="U8" s="21"/>
      <c r="V8" s="21"/>
      <c r="W8" s="21"/>
      <c r="X8" s="21"/>
      <c r="Y8" s="21"/>
      <c r="Z8" s="22"/>
    </row>
    <row r="9" spans="1:26" ht="15.25" customHeight="1" x14ac:dyDescent="0.2">
      <c r="A9" s="5" t="s">
        <v>117</v>
      </c>
      <c r="B9" s="19">
        <v>5</v>
      </c>
      <c r="C9" s="19">
        <v>6</v>
      </c>
      <c r="D9" s="19">
        <v>0</v>
      </c>
      <c r="E9" s="19">
        <v>1</v>
      </c>
      <c r="F9" s="19">
        <v>0</v>
      </c>
      <c r="G9" s="19">
        <v>0</v>
      </c>
      <c r="H9" s="19">
        <v>0</v>
      </c>
      <c r="I9" s="19">
        <v>0</v>
      </c>
      <c r="J9" s="19">
        <v>0</v>
      </c>
      <c r="K9" s="19">
        <v>0</v>
      </c>
      <c r="L9" s="15"/>
      <c r="M9" s="19">
        <f t="shared" si="0"/>
        <v>12</v>
      </c>
      <c r="N9" s="15"/>
      <c r="O9" s="15"/>
      <c r="P9" s="15"/>
      <c r="Q9" s="15"/>
      <c r="R9" s="20"/>
      <c r="S9" s="21"/>
      <c r="T9" s="21"/>
      <c r="U9" s="21"/>
      <c r="V9" s="21"/>
      <c r="W9" s="21"/>
      <c r="X9" s="21"/>
      <c r="Y9" s="21"/>
      <c r="Z9" s="22"/>
    </row>
    <row r="10" spans="1:26" ht="15.25" customHeight="1" x14ac:dyDescent="0.2">
      <c r="A10" s="5" t="s">
        <v>120</v>
      </c>
      <c r="B10" s="19">
        <v>3</v>
      </c>
      <c r="C10" s="19">
        <v>5</v>
      </c>
      <c r="D10" s="19">
        <v>4</v>
      </c>
      <c r="E10" s="19">
        <v>0</v>
      </c>
      <c r="F10" s="19">
        <v>0</v>
      </c>
      <c r="G10" s="19">
        <v>0</v>
      </c>
      <c r="H10" s="19">
        <v>0</v>
      </c>
      <c r="I10" s="19">
        <v>0</v>
      </c>
      <c r="J10" s="19">
        <v>0</v>
      </c>
      <c r="K10" s="19">
        <v>0</v>
      </c>
      <c r="L10" s="15"/>
      <c r="M10" s="19">
        <f t="shared" si="0"/>
        <v>12</v>
      </c>
      <c r="N10" s="15"/>
      <c r="O10" s="15"/>
      <c r="P10" s="15"/>
      <c r="Q10" s="15"/>
      <c r="R10" s="20"/>
      <c r="S10" s="21"/>
      <c r="T10" s="21"/>
      <c r="U10" s="21"/>
      <c r="V10" s="21"/>
      <c r="W10" s="21"/>
      <c r="X10" s="21"/>
      <c r="Y10" s="21"/>
      <c r="Z10" s="22"/>
    </row>
    <row r="11" spans="1:26" ht="15.25" customHeight="1" x14ac:dyDescent="0.2">
      <c r="A11" s="5" t="s">
        <v>263</v>
      </c>
      <c r="B11" s="19">
        <v>0</v>
      </c>
      <c r="C11" s="19">
        <v>0</v>
      </c>
      <c r="D11" s="19">
        <v>0</v>
      </c>
      <c r="E11" s="19">
        <v>0</v>
      </c>
      <c r="F11" s="19">
        <v>0</v>
      </c>
      <c r="G11" s="19">
        <v>0</v>
      </c>
      <c r="H11" s="19">
        <v>2</v>
      </c>
      <c r="I11" s="19">
        <v>0</v>
      </c>
      <c r="J11" s="19">
        <v>0</v>
      </c>
      <c r="K11" s="19">
        <v>0</v>
      </c>
      <c r="L11" s="15"/>
      <c r="M11" s="19">
        <f t="shared" si="0"/>
        <v>2</v>
      </c>
      <c r="N11" s="15"/>
      <c r="O11" s="15"/>
      <c r="P11" s="15"/>
      <c r="Q11" s="15"/>
      <c r="R11" s="20"/>
      <c r="S11" s="21"/>
      <c r="T11" s="21"/>
      <c r="U11" s="21"/>
      <c r="V11" s="21"/>
      <c r="W11" s="21"/>
      <c r="X11" s="21"/>
      <c r="Y11" s="21"/>
      <c r="Z11" s="22"/>
    </row>
    <row r="12" spans="1:26" ht="15.25" customHeight="1" x14ac:dyDescent="0.2">
      <c r="A12" s="5" t="s">
        <v>124</v>
      </c>
      <c r="B12" s="19">
        <v>1</v>
      </c>
      <c r="C12" s="19">
        <v>4</v>
      </c>
      <c r="D12" s="19">
        <v>17</v>
      </c>
      <c r="E12" s="19">
        <v>20</v>
      </c>
      <c r="F12" s="19">
        <v>14</v>
      </c>
      <c r="G12" s="19">
        <v>19</v>
      </c>
      <c r="H12" s="19">
        <v>12</v>
      </c>
      <c r="I12" s="19">
        <v>4</v>
      </c>
      <c r="J12" s="19">
        <v>3</v>
      </c>
      <c r="K12" s="19">
        <v>4</v>
      </c>
      <c r="L12" s="15"/>
      <c r="M12" s="19">
        <f t="shared" si="0"/>
        <v>98</v>
      </c>
      <c r="N12" s="15"/>
      <c r="O12" s="15"/>
      <c r="P12" s="15"/>
      <c r="Q12" s="15"/>
      <c r="R12" s="20"/>
      <c r="S12" s="21"/>
      <c r="T12" s="21"/>
      <c r="U12" s="21"/>
      <c r="V12" s="21"/>
      <c r="W12" s="21"/>
      <c r="X12" s="21"/>
      <c r="Y12" s="21"/>
      <c r="Z12" s="22"/>
    </row>
    <row r="13" spans="1:26" ht="15.25" customHeight="1" x14ac:dyDescent="0.2">
      <c r="A13" s="5" t="s">
        <v>245</v>
      </c>
      <c r="B13" s="19">
        <v>66</v>
      </c>
      <c r="C13" s="19">
        <v>68</v>
      </c>
      <c r="D13" s="19">
        <v>23</v>
      </c>
      <c r="E13" s="19">
        <v>22</v>
      </c>
      <c r="F13" s="19">
        <v>3</v>
      </c>
      <c r="G13" s="19">
        <v>2</v>
      </c>
      <c r="H13" s="19">
        <v>0</v>
      </c>
      <c r="I13" s="19">
        <v>0</v>
      </c>
      <c r="J13" s="19">
        <v>0</v>
      </c>
      <c r="K13" s="19">
        <v>0</v>
      </c>
      <c r="L13" s="15"/>
      <c r="M13" s="19">
        <f t="shared" si="0"/>
        <v>184</v>
      </c>
      <c r="N13" s="15"/>
      <c r="O13" s="15"/>
      <c r="P13" s="15"/>
      <c r="Q13" s="15"/>
      <c r="R13" s="20"/>
      <c r="S13" s="21"/>
      <c r="T13" s="21"/>
      <c r="U13" s="21"/>
      <c r="V13" s="21"/>
      <c r="W13" s="21"/>
      <c r="X13" s="21"/>
      <c r="Y13" s="21"/>
      <c r="Z13" s="22"/>
    </row>
    <row r="14" spans="1:26" ht="15.25" customHeight="1" x14ac:dyDescent="0.2">
      <c r="A14" s="5" t="s">
        <v>133</v>
      </c>
      <c r="B14" s="19">
        <v>5</v>
      </c>
      <c r="C14" s="19">
        <v>23</v>
      </c>
      <c r="D14" s="19">
        <v>12</v>
      </c>
      <c r="E14" s="19">
        <v>1</v>
      </c>
      <c r="F14" s="19">
        <v>1</v>
      </c>
      <c r="G14" s="19">
        <v>0</v>
      </c>
      <c r="H14" s="19">
        <v>0</v>
      </c>
      <c r="I14" s="19">
        <v>0</v>
      </c>
      <c r="J14" s="19">
        <v>0</v>
      </c>
      <c r="K14" s="19">
        <v>0</v>
      </c>
      <c r="L14" s="15"/>
      <c r="M14" s="19">
        <f t="shared" si="0"/>
        <v>42</v>
      </c>
      <c r="N14" s="15"/>
      <c r="O14" s="15"/>
      <c r="P14" s="15"/>
      <c r="Q14" s="15"/>
      <c r="R14" s="20"/>
      <c r="S14" s="21"/>
      <c r="T14" s="21"/>
      <c r="U14" s="21"/>
      <c r="V14" s="21"/>
      <c r="W14" s="21"/>
      <c r="X14" s="21"/>
      <c r="Y14" s="21"/>
      <c r="Z14" s="22"/>
    </row>
    <row r="15" spans="1:26" ht="15.25" customHeight="1" x14ac:dyDescent="0.2">
      <c r="A15" s="5" t="s">
        <v>218</v>
      </c>
      <c r="B15" s="19">
        <v>3</v>
      </c>
      <c r="C15" s="19">
        <v>0</v>
      </c>
      <c r="D15" s="19">
        <v>1</v>
      </c>
      <c r="E15" s="19">
        <v>8</v>
      </c>
      <c r="F15" s="19">
        <v>1</v>
      </c>
      <c r="G15" s="19">
        <v>1</v>
      </c>
      <c r="H15" s="19">
        <v>0</v>
      </c>
      <c r="I15" s="19">
        <v>0</v>
      </c>
      <c r="J15" s="19">
        <v>0</v>
      </c>
      <c r="K15" s="19">
        <v>0</v>
      </c>
      <c r="L15" s="15"/>
      <c r="M15" s="19">
        <f t="shared" si="0"/>
        <v>14</v>
      </c>
      <c r="N15" s="15"/>
      <c r="O15" s="15"/>
      <c r="P15" s="15"/>
      <c r="Q15" s="15"/>
      <c r="R15" s="20"/>
      <c r="S15" s="21"/>
      <c r="T15" s="21"/>
      <c r="U15" s="21"/>
      <c r="V15" s="21"/>
      <c r="W15" s="21"/>
      <c r="X15" s="21"/>
      <c r="Y15" s="21"/>
      <c r="Z15" s="22"/>
    </row>
    <row r="16" spans="1:26" ht="15.25" customHeight="1" x14ac:dyDescent="0.2">
      <c r="A16" s="5" t="s">
        <v>153</v>
      </c>
      <c r="B16" s="19">
        <v>0</v>
      </c>
      <c r="C16" s="19">
        <v>10</v>
      </c>
      <c r="D16" s="19">
        <v>3</v>
      </c>
      <c r="E16" s="19">
        <v>1</v>
      </c>
      <c r="F16" s="19">
        <v>0</v>
      </c>
      <c r="G16" s="19">
        <v>0</v>
      </c>
      <c r="H16" s="19">
        <v>0</v>
      </c>
      <c r="I16" s="19">
        <v>0</v>
      </c>
      <c r="J16" s="19">
        <v>0</v>
      </c>
      <c r="K16" s="19">
        <v>0</v>
      </c>
      <c r="L16" s="15"/>
      <c r="M16" s="19">
        <f t="shared" si="0"/>
        <v>14</v>
      </c>
      <c r="N16" s="15"/>
      <c r="O16" s="15"/>
      <c r="P16" s="15"/>
      <c r="Q16" s="15"/>
      <c r="R16" s="20"/>
      <c r="S16" s="21"/>
      <c r="T16" s="21"/>
      <c r="U16" s="21"/>
      <c r="V16" s="21"/>
      <c r="W16" s="21"/>
      <c r="X16" s="21"/>
      <c r="Y16" s="21"/>
      <c r="Z16" s="22"/>
    </row>
    <row r="17" spans="1:26" ht="15.25" customHeight="1" x14ac:dyDescent="0.2">
      <c r="A17" s="5" t="s">
        <v>264</v>
      </c>
      <c r="B17" s="19">
        <v>1</v>
      </c>
      <c r="C17" s="19">
        <v>4</v>
      </c>
      <c r="D17" s="19">
        <v>3</v>
      </c>
      <c r="E17" s="19">
        <v>0</v>
      </c>
      <c r="F17" s="49">
        <v>0</v>
      </c>
      <c r="G17" s="19">
        <v>0</v>
      </c>
      <c r="H17" s="19">
        <v>0</v>
      </c>
      <c r="I17" s="19">
        <v>0</v>
      </c>
      <c r="J17" s="19">
        <v>0</v>
      </c>
      <c r="K17" s="19">
        <v>0</v>
      </c>
      <c r="L17" s="15"/>
      <c r="M17" s="19">
        <f t="shared" si="0"/>
        <v>8</v>
      </c>
      <c r="N17" s="15"/>
      <c r="O17" s="15"/>
      <c r="P17" s="15"/>
      <c r="Q17" s="15"/>
      <c r="R17" s="20"/>
      <c r="S17" s="21"/>
      <c r="T17" s="21"/>
      <c r="U17" s="21"/>
      <c r="V17" s="21"/>
      <c r="W17" s="21"/>
      <c r="X17" s="21"/>
      <c r="Y17" s="21"/>
      <c r="Z17" s="22"/>
    </row>
    <row r="18" spans="1:26" ht="15.25" customHeight="1" x14ac:dyDescent="0.2">
      <c r="A18" s="5" t="s">
        <v>155</v>
      </c>
      <c r="B18" s="19">
        <v>0</v>
      </c>
      <c r="C18" s="19">
        <v>1</v>
      </c>
      <c r="D18" s="44" t="s">
        <v>265</v>
      </c>
      <c r="E18" s="19">
        <v>2</v>
      </c>
      <c r="F18" s="19">
        <v>0</v>
      </c>
      <c r="G18" s="19">
        <v>0</v>
      </c>
      <c r="H18" s="19">
        <v>0</v>
      </c>
      <c r="I18" s="19">
        <v>0</v>
      </c>
      <c r="J18" s="19">
        <v>0</v>
      </c>
      <c r="K18" s="19">
        <v>0</v>
      </c>
      <c r="L18" s="15"/>
      <c r="M18" s="19">
        <f t="shared" si="0"/>
        <v>3</v>
      </c>
      <c r="N18" s="15"/>
      <c r="O18" s="15"/>
      <c r="P18" s="15"/>
      <c r="Q18" s="15"/>
      <c r="R18" s="20"/>
      <c r="S18" s="21"/>
      <c r="T18" s="21"/>
      <c r="U18" s="21"/>
      <c r="V18" s="21"/>
      <c r="W18" s="21"/>
      <c r="X18" s="21"/>
      <c r="Y18" s="21"/>
      <c r="Z18" s="22"/>
    </row>
    <row r="19" spans="1:26" ht="15.25" customHeight="1" x14ac:dyDescent="0.2">
      <c r="A19" s="5" t="s">
        <v>266</v>
      </c>
      <c r="B19" s="19">
        <v>0</v>
      </c>
      <c r="C19" s="19">
        <v>0</v>
      </c>
      <c r="D19" s="33">
        <v>0</v>
      </c>
      <c r="E19" s="19">
        <v>0</v>
      </c>
      <c r="F19" s="19">
        <v>0</v>
      </c>
      <c r="G19" s="19">
        <v>1</v>
      </c>
      <c r="H19" s="19">
        <v>0</v>
      </c>
      <c r="I19" s="19">
        <v>0</v>
      </c>
      <c r="J19" s="19">
        <v>0</v>
      </c>
      <c r="K19" s="19">
        <v>0</v>
      </c>
      <c r="L19" s="15"/>
      <c r="M19" s="19">
        <f t="shared" si="0"/>
        <v>1</v>
      </c>
      <c r="N19" s="15"/>
      <c r="O19" s="15"/>
      <c r="P19" s="15"/>
      <c r="Q19" s="15"/>
      <c r="R19" s="20"/>
      <c r="S19" s="21"/>
      <c r="T19" s="21"/>
      <c r="U19" s="21"/>
      <c r="V19" s="21"/>
      <c r="W19" s="21"/>
      <c r="X19" s="21"/>
      <c r="Y19" s="21"/>
      <c r="Z19" s="22"/>
    </row>
    <row r="20" spans="1:26" ht="15.25" customHeight="1" x14ac:dyDescent="0.2">
      <c r="A20" s="5" t="s">
        <v>267</v>
      </c>
      <c r="B20" s="19">
        <v>1</v>
      </c>
      <c r="C20" s="19">
        <v>4</v>
      </c>
      <c r="D20" s="19">
        <v>3</v>
      </c>
      <c r="E20" s="19">
        <v>3</v>
      </c>
      <c r="F20" s="19">
        <v>0</v>
      </c>
      <c r="G20" s="19">
        <v>0</v>
      </c>
      <c r="H20" s="19">
        <v>0</v>
      </c>
      <c r="I20" s="19">
        <v>0</v>
      </c>
      <c r="J20" s="19">
        <v>0</v>
      </c>
      <c r="K20" s="19">
        <v>0</v>
      </c>
      <c r="L20" s="15"/>
      <c r="M20" s="19">
        <f t="shared" si="0"/>
        <v>11</v>
      </c>
      <c r="N20" s="15"/>
      <c r="O20" s="15"/>
      <c r="P20" s="15"/>
      <c r="Q20" s="15"/>
      <c r="R20" s="20"/>
      <c r="S20" s="21"/>
      <c r="T20" s="21"/>
      <c r="U20" s="21"/>
      <c r="V20" s="21"/>
      <c r="W20" s="21"/>
      <c r="X20" s="21"/>
      <c r="Y20" s="21"/>
      <c r="Z20" s="22"/>
    </row>
    <row r="21" spans="1:26" ht="15.25" customHeight="1" x14ac:dyDescent="0.2">
      <c r="A21" s="5" t="s">
        <v>268</v>
      </c>
      <c r="B21" s="19">
        <v>0</v>
      </c>
      <c r="C21" s="19">
        <v>7</v>
      </c>
      <c r="D21" s="19">
        <v>6</v>
      </c>
      <c r="E21" s="19">
        <v>5</v>
      </c>
      <c r="F21" s="19">
        <v>0</v>
      </c>
      <c r="G21" s="19">
        <v>0</v>
      </c>
      <c r="H21" s="19">
        <v>0</v>
      </c>
      <c r="I21" s="19">
        <v>0</v>
      </c>
      <c r="J21" s="19">
        <v>0</v>
      </c>
      <c r="K21" s="19">
        <v>0</v>
      </c>
      <c r="L21" s="15"/>
      <c r="M21" s="19">
        <f t="shared" si="0"/>
        <v>18</v>
      </c>
      <c r="N21" s="15"/>
      <c r="O21" s="15"/>
      <c r="P21" s="15"/>
      <c r="Q21" s="15"/>
      <c r="R21" s="20"/>
      <c r="S21" s="21"/>
      <c r="T21" s="21"/>
      <c r="U21" s="21"/>
      <c r="V21" s="21"/>
      <c r="W21" s="21"/>
      <c r="X21" s="21"/>
      <c r="Y21" s="21"/>
      <c r="Z21" s="22"/>
    </row>
    <row r="22" spans="1:26" ht="15.25" customHeight="1" x14ac:dyDescent="0.2">
      <c r="A22" s="5" t="s">
        <v>269</v>
      </c>
      <c r="B22" s="19">
        <v>0</v>
      </c>
      <c r="C22" s="19">
        <v>0</v>
      </c>
      <c r="D22" s="19">
        <v>0</v>
      </c>
      <c r="E22" s="19">
        <v>0</v>
      </c>
      <c r="F22" s="19">
        <v>0</v>
      </c>
      <c r="G22" s="19">
        <v>3</v>
      </c>
      <c r="H22" s="19">
        <v>3</v>
      </c>
      <c r="I22" s="19">
        <v>3</v>
      </c>
      <c r="J22" s="19">
        <v>1</v>
      </c>
      <c r="K22" s="19">
        <v>0</v>
      </c>
      <c r="L22" s="15"/>
      <c r="M22" s="19">
        <f t="shared" si="0"/>
        <v>10</v>
      </c>
      <c r="N22" s="15"/>
      <c r="O22" s="15"/>
      <c r="P22" s="15"/>
      <c r="Q22" s="15"/>
      <c r="R22" s="20"/>
      <c r="S22" s="21"/>
      <c r="T22" s="21"/>
      <c r="U22" s="21"/>
      <c r="V22" s="21"/>
      <c r="W22" s="21"/>
      <c r="X22" s="21"/>
      <c r="Y22" s="21"/>
      <c r="Z22" s="22"/>
    </row>
    <row r="23" spans="1:26" ht="15.25" customHeight="1" x14ac:dyDescent="0.2">
      <c r="A23" s="5" t="s">
        <v>189</v>
      </c>
      <c r="B23" s="19">
        <v>0</v>
      </c>
      <c r="C23" s="19">
        <v>0</v>
      </c>
      <c r="D23" s="19">
        <v>0</v>
      </c>
      <c r="E23" s="19">
        <v>0</v>
      </c>
      <c r="F23" s="19">
        <v>1</v>
      </c>
      <c r="G23" s="19">
        <v>1</v>
      </c>
      <c r="H23" s="19">
        <v>2</v>
      </c>
      <c r="I23" s="19">
        <v>0</v>
      </c>
      <c r="J23" s="19">
        <v>0</v>
      </c>
      <c r="K23" s="19">
        <v>0</v>
      </c>
      <c r="L23" s="15"/>
      <c r="M23" s="19">
        <f t="shared" si="0"/>
        <v>4</v>
      </c>
      <c r="N23" s="15"/>
      <c r="O23" s="15"/>
      <c r="P23" s="15"/>
      <c r="Q23" s="15"/>
      <c r="R23" s="20"/>
      <c r="S23" s="21"/>
      <c r="T23" s="21"/>
      <c r="U23" s="21"/>
      <c r="V23" s="21"/>
      <c r="W23" s="21"/>
      <c r="X23" s="21"/>
      <c r="Y23" s="21"/>
      <c r="Z23" s="22"/>
    </row>
    <row r="24" spans="1:26" ht="16" customHeight="1" x14ac:dyDescent="0.2">
      <c r="A24" s="15"/>
      <c r="B24" s="15"/>
      <c r="C24" s="15"/>
      <c r="D24" s="15"/>
      <c r="E24" s="15"/>
      <c r="F24" s="15"/>
      <c r="G24" s="15"/>
      <c r="H24" s="15"/>
      <c r="I24" s="15"/>
      <c r="J24" s="15"/>
      <c r="K24" s="15"/>
      <c r="L24" s="15"/>
      <c r="M24" s="15"/>
      <c r="N24" s="15"/>
      <c r="O24" s="15"/>
      <c r="P24" s="15"/>
      <c r="Q24" s="15"/>
      <c r="R24" s="20"/>
      <c r="S24" s="21"/>
      <c r="T24" s="21"/>
      <c r="U24" s="21"/>
      <c r="V24" s="21"/>
      <c r="W24" s="21"/>
      <c r="X24" s="21"/>
      <c r="Y24" s="21"/>
      <c r="Z24" s="22"/>
    </row>
    <row r="25" spans="1:26" ht="16" customHeight="1" x14ac:dyDescent="0.2">
      <c r="A25" s="2" t="s">
        <v>247</v>
      </c>
      <c r="B25" s="19">
        <f t="shared" ref="B25:L25" si="1">SUM(B2:B23)</f>
        <v>91</v>
      </c>
      <c r="C25" s="19">
        <f t="shared" si="1"/>
        <v>143</v>
      </c>
      <c r="D25" s="19">
        <f t="shared" si="1"/>
        <v>84</v>
      </c>
      <c r="E25" s="19">
        <f t="shared" si="1"/>
        <v>75</v>
      </c>
      <c r="F25" s="19">
        <f t="shared" si="1"/>
        <v>29</v>
      </c>
      <c r="G25" s="19">
        <f t="shared" si="1"/>
        <v>39</v>
      </c>
      <c r="H25" s="19">
        <f t="shared" si="1"/>
        <v>25</v>
      </c>
      <c r="I25" s="19">
        <f t="shared" si="1"/>
        <v>10</v>
      </c>
      <c r="J25" s="19">
        <f t="shared" si="1"/>
        <v>6</v>
      </c>
      <c r="K25" s="19">
        <f t="shared" si="1"/>
        <v>5</v>
      </c>
      <c r="L25" s="19">
        <f t="shared" si="1"/>
        <v>0</v>
      </c>
      <c r="M25" s="19">
        <f>SUM(B25:L25)</f>
        <v>507</v>
      </c>
      <c r="N25" s="15"/>
      <c r="O25" s="15"/>
      <c r="P25" s="15"/>
      <c r="Q25" s="15"/>
      <c r="R25" s="20"/>
      <c r="S25" s="21"/>
      <c r="T25" s="21"/>
      <c r="U25" s="21"/>
      <c r="V25" s="21"/>
      <c r="W25" s="21"/>
      <c r="X25" s="21"/>
      <c r="Y25" s="21"/>
      <c r="Z25" s="22"/>
    </row>
    <row r="26" spans="1:26" ht="16" customHeight="1" x14ac:dyDescent="0.2">
      <c r="A26" s="2" t="s">
        <v>213</v>
      </c>
      <c r="B26" s="19">
        <v>12</v>
      </c>
      <c r="C26" s="19">
        <v>16</v>
      </c>
      <c r="D26" s="19">
        <v>15</v>
      </c>
      <c r="E26" s="19">
        <v>14</v>
      </c>
      <c r="F26" s="19">
        <v>8</v>
      </c>
      <c r="G26" s="19">
        <v>9</v>
      </c>
      <c r="H26" s="19">
        <v>6</v>
      </c>
      <c r="I26" s="19">
        <v>4</v>
      </c>
      <c r="J26" s="19">
        <v>3</v>
      </c>
      <c r="K26" s="19">
        <v>2</v>
      </c>
      <c r="L26" s="15"/>
      <c r="M26" s="19">
        <f>SUM(B26:L26)</f>
        <v>89</v>
      </c>
      <c r="N26" s="15"/>
      <c r="O26" s="15"/>
      <c r="P26" s="15"/>
      <c r="Q26" s="15"/>
      <c r="R26" s="20"/>
      <c r="S26" s="21"/>
      <c r="T26" s="21"/>
      <c r="U26" s="21"/>
      <c r="V26" s="21"/>
      <c r="W26" s="21"/>
      <c r="X26" s="21"/>
      <c r="Y26" s="21"/>
      <c r="Z26" s="22"/>
    </row>
    <row r="27" spans="1:26" ht="16" customHeight="1" x14ac:dyDescent="0.2">
      <c r="A27" s="15"/>
      <c r="B27" s="15"/>
      <c r="C27" s="15"/>
      <c r="D27" s="15"/>
      <c r="E27" s="15"/>
      <c r="F27" s="15"/>
      <c r="G27" s="15"/>
      <c r="H27" s="15"/>
      <c r="I27" s="15"/>
      <c r="J27" s="15"/>
      <c r="K27" s="15"/>
      <c r="L27" s="15"/>
      <c r="M27" s="15"/>
      <c r="N27" s="15"/>
      <c r="O27" s="15"/>
      <c r="P27" s="15"/>
      <c r="Q27" s="15"/>
      <c r="R27" s="20"/>
      <c r="S27" s="21"/>
      <c r="T27" s="21"/>
      <c r="U27" s="21"/>
      <c r="V27" s="21"/>
      <c r="W27" s="21"/>
      <c r="X27" s="21"/>
      <c r="Y27" s="21"/>
      <c r="Z27" s="22"/>
    </row>
    <row r="28" spans="1:26" ht="16" customHeight="1" x14ac:dyDescent="0.2">
      <c r="A28" s="15"/>
      <c r="B28" s="15"/>
      <c r="C28" s="15"/>
      <c r="D28" s="15"/>
      <c r="E28" s="15"/>
      <c r="F28" s="15"/>
      <c r="G28" s="15"/>
      <c r="H28" s="15"/>
      <c r="I28" s="15"/>
      <c r="J28" s="15"/>
      <c r="K28" s="15"/>
      <c r="L28" s="15"/>
      <c r="M28" s="15"/>
      <c r="N28" s="15"/>
      <c r="O28" s="15"/>
      <c r="P28" s="15"/>
      <c r="Q28" s="15"/>
      <c r="R28" s="20"/>
      <c r="S28" s="21"/>
      <c r="T28" s="21"/>
      <c r="U28" s="21"/>
      <c r="V28" s="21"/>
      <c r="W28" s="21"/>
      <c r="X28" s="21"/>
      <c r="Y28" s="21"/>
      <c r="Z28" s="22"/>
    </row>
    <row r="29" spans="1:26" ht="16" customHeight="1" x14ac:dyDescent="0.2">
      <c r="A29" s="24"/>
      <c r="B29" s="24"/>
      <c r="C29" s="15"/>
      <c r="D29" s="15"/>
      <c r="E29" s="15"/>
      <c r="F29" s="15"/>
      <c r="G29" s="15"/>
      <c r="H29" s="15"/>
      <c r="I29" s="15"/>
      <c r="J29" s="15"/>
      <c r="K29" s="15"/>
      <c r="L29" s="15"/>
      <c r="M29" s="15"/>
      <c r="N29" s="15"/>
      <c r="O29" s="15"/>
      <c r="P29" s="15"/>
      <c r="Q29" s="15"/>
      <c r="R29" s="20"/>
      <c r="S29" s="21"/>
      <c r="T29" s="21"/>
      <c r="U29" s="21"/>
      <c r="V29" s="21"/>
      <c r="W29" s="21"/>
      <c r="X29" s="21"/>
      <c r="Y29" s="21"/>
      <c r="Z29" s="22"/>
    </row>
    <row r="30" spans="1:26" ht="16" customHeight="1" x14ac:dyDescent="0.2">
      <c r="A30" s="5"/>
      <c r="B30" s="15"/>
      <c r="C30" s="15"/>
      <c r="D30" s="15"/>
      <c r="E30" s="15"/>
      <c r="F30" s="15"/>
      <c r="G30" s="15"/>
      <c r="H30" s="15"/>
      <c r="I30" s="15"/>
      <c r="J30" s="15"/>
      <c r="K30" s="15"/>
      <c r="L30" s="15"/>
      <c r="M30" s="15"/>
      <c r="N30" s="15"/>
      <c r="O30" s="15"/>
      <c r="P30" s="15"/>
      <c r="Q30" s="15"/>
      <c r="R30" s="20"/>
      <c r="S30" s="21"/>
      <c r="T30" s="21"/>
      <c r="U30" s="21"/>
      <c r="V30" s="21"/>
      <c r="W30" s="21"/>
      <c r="X30" s="21"/>
      <c r="Y30" s="21"/>
      <c r="Z30" s="22"/>
    </row>
    <row r="31" spans="1:26" ht="16" customHeight="1" x14ac:dyDescent="0.2">
      <c r="A31" s="5"/>
      <c r="B31" s="15"/>
      <c r="C31" s="15"/>
      <c r="D31" s="15"/>
      <c r="E31" s="15"/>
      <c r="F31" s="15"/>
      <c r="G31" s="15"/>
      <c r="H31" s="15"/>
      <c r="I31" s="15"/>
      <c r="J31" s="15"/>
      <c r="K31" s="15"/>
      <c r="L31" s="15"/>
      <c r="M31" s="15"/>
      <c r="N31" s="15"/>
      <c r="O31" s="15"/>
      <c r="P31" s="15"/>
      <c r="Q31" s="15"/>
      <c r="R31" s="20"/>
      <c r="S31" s="21"/>
      <c r="T31" s="21"/>
      <c r="U31" s="21"/>
      <c r="V31" s="21"/>
      <c r="W31" s="21"/>
      <c r="X31" s="21"/>
      <c r="Y31" s="21"/>
      <c r="Z31" s="22"/>
    </row>
    <row r="32" spans="1:26" ht="16" customHeight="1" x14ac:dyDescent="0.2">
      <c r="A32" s="5"/>
      <c r="B32" s="15"/>
      <c r="C32" s="15"/>
      <c r="D32" s="15"/>
      <c r="E32" s="15"/>
      <c r="F32" s="15"/>
      <c r="G32" s="15"/>
      <c r="H32" s="15"/>
      <c r="I32" s="15"/>
      <c r="J32" s="15"/>
      <c r="K32" s="15"/>
      <c r="L32" s="15"/>
      <c r="M32" s="15"/>
      <c r="N32" s="15"/>
      <c r="O32" s="15"/>
      <c r="P32" s="15"/>
      <c r="Q32" s="15"/>
      <c r="R32" s="20"/>
      <c r="S32" s="21"/>
      <c r="T32" s="21"/>
      <c r="U32" s="21"/>
      <c r="V32" s="21"/>
      <c r="W32" s="21"/>
      <c r="X32" s="21"/>
      <c r="Y32" s="21"/>
      <c r="Z32" s="22"/>
    </row>
    <row r="33" spans="1:26" ht="16" customHeight="1" x14ac:dyDescent="0.2">
      <c r="A33" s="8"/>
      <c r="B33" s="15"/>
      <c r="C33" s="15"/>
      <c r="D33" s="15"/>
      <c r="E33" s="15"/>
      <c r="F33" s="15"/>
      <c r="G33" s="15"/>
      <c r="H33" s="15"/>
      <c r="I33" s="15"/>
      <c r="J33" s="15"/>
      <c r="K33" s="15"/>
      <c r="L33" s="15"/>
      <c r="M33" s="15"/>
      <c r="N33" s="15"/>
      <c r="O33" s="15"/>
      <c r="P33" s="15"/>
      <c r="Q33" s="15"/>
      <c r="R33" s="20"/>
      <c r="S33" s="21"/>
      <c r="T33" s="21"/>
      <c r="U33" s="21"/>
      <c r="V33" s="21"/>
      <c r="W33" s="21"/>
      <c r="X33" s="21"/>
      <c r="Y33" s="21"/>
      <c r="Z33" s="22"/>
    </row>
    <row r="34" spans="1:26" ht="16" customHeight="1" x14ac:dyDescent="0.2">
      <c r="A34" s="8"/>
      <c r="B34" s="15"/>
      <c r="C34" s="15"/>
      <c r="D34" s="15"/>
      <c r="E34" s="15"/>
      <c r="F34" s="15"/>
      <c r="G34" s="15"/>
      <c r="H34" s="15"/>
      <c r="I34" s="15"/>
      <c r="J34" s="15"/>
      <c r="K34" s="15"/>
      <c r="L34" s="15"/>
      <c r="M34" s="15"/>
      <c r="N34" s="15"/>
      <c r="O34" s="15"/>
      <c r="P34" s="15"/>
      <c r="Q34" s="15"/>
      <c r="R34" s="20"/>
      <c r="S34" s="21"/>
      <c r="T34" s="21"/>
      <c r="U34" s="21"/>
      <c r="V34" s="21"/>
      <c r="W34" s="21"/>
      <c r="X34" s="21"/>
      <c r="Y34" s="21"/>
      <c r="Z34" s="22"/>
    </row>
    <row r="35" spans="1:26" ht="16" customHeight="1" x14ac:dyDescent="0.2">
      <c r="A35" s="8"/>
      <c r="B35" s="15"/>
      <c r="C35" s="15"/>
      <c r="D35" s="15"/>
      <c r="E35" s="15"/>
      <c r="F35" s="15"/>
      <c r="G35" s="15"/>
      <c r="H35" s="15"/>
      <c r="I35" s="15"/>
      <c r="J35" s="15"/>
      <c r="K35" s="15"/>
      <c r="L35" s="15"/>
      <c r="M35" s="15"/>
      <c r="N35" s="15"/>
      <c r="O35" s="15"/>
      <c r="P35" s="15"/>
      <c r="Q35" s="15"/>
      <c r="R35" s="20"/>
      <c r="S35" s="21"/>
      <c r="T35" s="21"/>
      <c r="U35" s="21"/>
      <c r="V35" s="21"/>
      <c r="W35" s="21"/>
      <c r="X35" s="21"/>
      <c r="Y35" s="21"/>
      <c r="Z35" s="22"/>
    </row>
    <row r="36" spans="1:26" ht="16" customHeight="1" x14ac:dyDescent="0.2">
      <c r="A36" s="5"/>
      <c r="B36" s="15"/>
      <c r="C36" s="15"/>
      <c r="D36" s="15"/>
      <c r="E36" s="15"/>
      <c r="F36" s="15"/>
      <c r="G36" s="15"/>
      <c r="H36" s="15"/>
      <c r="I36" s="15"/>
      <c r="J36" s="15"/>
      <c r="K36" s="15"/>
      <c r="L36" s="15"/>
      <c r="M36" s="15"/>
      <c r="N36" s="15"/>
      <c r="O36" s="15"/>
      <c r="P36" s="15"/>
      <c r="Q36" s="15"/>
      <c r="R36" s="20"/>
      <c r="S36" s="21"/>
      <c r="T36" s="21"/>
      <c r="U36" s="21"/>
      <c r="V36" s="21"/>
      <c r="W36" s="21"/>
      <c r="X36" s="21"/>
      <c r="Y36" s="21"/>
      <c r="Z36" s="22"/>
    </row>
    <row r="37" spans="1:26" ht="16" customHeight="1" x14ac:dyDescent="0.2">
      <c r="A37" s="5"/>
      <c r="B37" s="15"/>
      <c r="C37" s="15"/>
      <c r="D37" s="15"/>
      <c r="E37" s="15"/>
      <c r="F37" s="15"/>
      <c r="G37" s="15"/>
      <c r="H37" s="15"/>
      <c r="I37" s="15"/>
      <c r="J37" s="15"/>
      <c r="K37" s="15"/>
      <c r="L37" s="15"/>
      <c r="M37" s="15"/>
      <c r="N37" s="15"/>
      <c r="O37" s="15"/>
      <c r="P37" s="15"/>
      <c r="Q37" s="15"/>
      <c r="R37" s="20"/>
      <c r="S37" s="21"/>
      <c r="T37" s="21"/>
      <c r="U37" s="21"/>
      <c r="V37" s="21"/>
      <c r="W37" s="21"/>
      <c r="X37" s="21"/>
      <c r="Y37" s="21"/>
      <c r="Z37" s="22"/>
    </row>
    <row r="38" spans="1:26" ht="16" customHeight="1" x14ac:dyDescent="0.2">
      <c r="A38" s="5"/>
      <c r="B38" s="15"/>
      <c r="C38" s="15"/>
      <c r="D38" s="15"/>
      <c r="E38" s="15"/>
      <c r="F38" s="15"/>
      <c r="G38" s="15"/>
      <c r="H38" s="15"/>
      <c r="I38" s="15"/>
      <c r="J38" s="15"/>
      <c r="K38" s="15"/>
      <c r="L38" s="15"/>
      <c r="M38" s="15"/>
      <c r="N38" s="15"/>
      <c r="O38" s="15"/>
      <c r="P38" s="15"/>
      <c r="Q38" s="15"/>
      <c r="R38" s="20"/>
      <c r="S38" s="21"/>
      <c r="T38" s="21"/>
      <c r="U38" s="21"/>
      <c r="V38" s="21"/>
      <c r="W38" s="21"/>
      <c r="X38" s="21"/>
      <c r="Y38" s="21"/>
      <c r="Z38" s="22"/>
    </row>
    <row r="39" spans="1:26" ht="16" customHeight="1" x14ac:dyDescent="0.2">
      <c r="A39" s="5"/>
      <c r="B39" s="15"/>
      <c r="C39" s="15"/>
      <c r="D39" s="15"/>
      <c r="E39" s="15"/>
      <c r="F39" s="15"/>
      <c r="G39" s="15"/>
      <c r="H39" s="15"/>
      <c r="I39" s="15"/>
      <c r="J39" s="15"/>
      <c r="K39" s="15"/>
      <c r="L39" s="15"/>
      <c r="M39" s="15"/>
      <c r="N39" s="15"/>
      <c r="O39" s="15"/>
      <c r="P39" s="15"/>
      <c r="Q39" s="15"/>
      <c r="R39" s="20"/>
      <c r="S39" s="21"/>
      <c r="T39" s="21"/>
      <c r="U39" s="21"/>
      <c r="V39" s="21"/>
      <c r="W39" s="21"/>
      <c r="X39" s="21"/>
      <c r="Y39" s="21"/>
      <c r="Z39" s="22"/>
    </row>
    <row r="40" spans="1:26" ht="16" customHeight="1" x14ac:dyDescent="0.2">
      <c r="A40" s="5"/>
      <c r="B40" s="15"/>
      <c r="C40" s="15"/>
      <c r="D40" s="15"/>
      <c r="E40" s="15"/>
      <c r="F40" s="15"/>
      <c r="G40" s="15"/>
      <c r="H40" s="15"/>
      <c r="I40" s="15"/>
      <c r="J40" s="15"/>
      <c r="K40" s="15"/>
      <c r="L40" s="15"/>
      <c r="M40" s="15"/>
      <c r="N40" s="15"/>
      <c r="O40" s="15"/>
      <c r="P40" s="15"/>
      <c r="Q40" s="15"/>
      <c r="R40" s="20"/>
      <c r="S40" s="21"/>
      <c r="T40" s="21"/>
      <c r="U40" s="21"/>
      <c r="V40" s="21"/>
      <c r="W40" s="21"/>
      <c r="X40" s="21"/>
      <c r="Y40" s="21"/>
      <c r="Z40" s="22"/>
    </row>
    <row r="41" spans="1:26" ht="16" customHeight="1" x14ac:dyDescent="0.2">
      <c r="A41" s="5"/>
      <c r="B41" s="15"/>
      <c r="C41" s="15"/>
      <c r="D41" s="15"/>
      <c r="E41" s="15"/>
      <c r="F41" s="15"/>
      <c r="G41" s="15"/>
      <c r="H41" s="15"/>
      <c r="I41" s="15"/>
      <c r="J41" s="15"/>
      <c r="K41" s="15"/>
      <c r="L41" s="15"/>
      <c r="M41" s="15"/>
      <c r="N41" s="15"/>
      <c r="O41" s="15"/>
      <c r="P41" s="15"/>
      <c r="Q41" s="15"/>
      <c r="R41" s="20"/>
      <c r="S41" s="21"/>
      <c r="T41" s="21"/>
      <c r="U41" s="21"/>
      <c r="V41" s="21"/>
      <c r="W41" s="21"/>
      <c r="X41" s="21"/>
      <c r="Y41" s="21"/>
      <c r="Z41" s="22"/>
    </row>
    <row r="42" spans="1:26" ht="16" customHeight="1" x14ac:dyDescent="0.2">
      <c r="A42" s="5"/>
      <c r="B42" s="15"/>
      <c r="C42" s="15"/>
      <c r="D42" s="15"/>
      <c r="E42" s="15"/>
      <c r="F42" s="15"/>
      <c r="G42" s="15"/>
      <c r="H42" s="15"/>
      <c r="I42" s="15"/>
      <c r="J42" s="15"/>
      <c r="K42" s="15"/>
      <c r="L42" s="15"/>
      <c r="M42" s="15"/>
      <c r="N42" s="15"/>
      <c r="O42" s="15"/>
      <c r="P42" s="15"/>
      <c r="Q42" s="15"/>
      <c r="R42" s="20"/>
      <c r="S42" s="21"/>
      <c r="T42" s="21"/>
      <c r="U42" s="21"/>
      <c r="V42" s="21"/>
      <c r="W42" s="21"/>
      <c r="X42" s="21"/>
      <c r="Y42" s="21"/>
      <c r="Z42" s="22"/>
    </row>
    <row r="43" spans="1:26" ht="16" customHeight="1" x14ac:dyDescent="0.2">
      <c r="A43" s="5"/>
      <c r="B43" s="15"/>
      <c r="C43" s="15"/>
      <c r="D43" s="15"/>
      <c r="E43" s="15"/>
      <c r="F43" s="15"/>
      <c r="G43" s="15"/>
      <c r="H43" s="15"/>
      <c r="I43" s="15"/>
      <c r="J43" s="15"/>
      <c r="K43" s="15"/>
      <c r="L43" s="15"/>
      <c r="M43" s="15"/>
      <c r="N43" s="15"/>
      <c r="O43" s="15"/>
      <c r="P43" s="15"/>
      <c r="Q43" s="15"/>
      <c r="R43" s="20"/>
      <c r="S43" s="21"/>
      <c r="T43" s="21"/>
      <c r="U43" s="21"/>
      <c r="V43" s="21"/>
      <c r="W43" s="21"/>
      <c r="X43" s="21"/>
      <c r="Y43" s="21"/>
      <c r="Z43" s="22"/>
    </row>
    <row r="44" spans="1:26" ht="16" customHeight="1" x14ac:dyDescent="0.2">
      <c r="A44" s="5"/>
      <c r="B44" s="15"/>
      <c r="C44" s="15"/>
      <c r="D44" s="15"/>
      <c r="E44" s="15"/>
      <c r="F44" s="15"/>
      <c r="G44" s="15"/>
      <c r="H44" s="15"/>
      <c r="I44" s="15"/>
      <c r="J44" s="15"/>
      <c r="K44" s="15"/>
      <c r="L44" s="15"/>
      <c r="M44" s="15"/>
      <c r="N44" s="15"/>
      <c r="O44" s="15"/>
      <c r="P44" s="15"/>
      <c r="Q44" s="15"/>
      <c r="R44" s="20"/>
      <c r="S44" s="21"/>
      <c r="T44" s="21"/>
      <c r="U44" s="21"/>
      <c r="V44" s="21"/>
      <c r="W44" s="21"/>
      <c r="X44" s="21"/>
      <c r="Y44" s="21"/>
      <c r="Z44" s="22"/>
    </row>
    <row r="45" spans="1:26" ht="16" customHeight="1" x14ac:dyDescent="0.2">
      <c r="A45" s="5"/>
      <c r="B45" s="15"/>
      <c r="C45" s="15"/>
      <c r="D45" s="15"/>
      <c r="E45" s="15"/>
      <c r="F45" s="15"/>
      <c r="G45" s="15"/>
      <c r="H45" s="15"/>
      <c r="I45" s="15"/>
      <c r="J45" s="15"/>
      <c r="K45" s="15"/>
      <c r="L45" s="15"/>
      <c r="M45" s="15"/>
      <c r="N45" s="15"/>
      <c r="O45" s="15"/>
      <c r="P45" s="15"/>
      <c r="Q45" s="15"/>
      <c r="R45" s="20"/>
      <c r="S45" s="21"/>
      <c r="T45" s="21"/>
      <c r="U45" s="21"/>
      <c r="V45" s="21"/>
      <c r="W45" s="21"/>
      <c r="X45" s="21"/>
      <c r="Y45" s="21"/>
      <c r="Z45" s="22"/>
    </row>
    <row r="46" spans="1:26" ht="16" customHeight="1" x14ac:dyDescent="0.2">
      <c r="A46" s="5"/>
      <c r="B46" s="15"/>
      <c r="C46" s="15"/>
      <c r="D46" s="15"/>
      <c r="E46" s="15"/>
      <c r="F46" s="15"/>
      <c r="G46" s="15"/>
      <c r="H46" s="15"/>
      <c r="I46" s="15"/>
      <c r="J46" s="15"/>
      <c r="K46" s="15"/>
      <c r="L46" s="15"/>
      <c r="M46" s="15"/>
      <c r="N46" s="15"/>
      <c r="O46" s="15"/>
      <c r="P46" s="15"/>
      <c r="Q46" s="15"/>
      <c r="R46" s="20"/>
      <c r="S46" s="21"/>
      <c r="T46" s="21"/>
      <c r="U46" s="21"/>
      <c r="V46" s="21"/>
      <c r="W46" s="21"/>
      <c r="X46" s="21"/>
      <c r="Y46" s="21"/>
      <c r="Z46" s="22"/>
    </row>
    <row r="47" spans="1:26" ht="16" customHeight="1" x14ac:dyDescent="0.2">
      <c r="A47" s="5"/>
      <c r="B47" s="15"/>
      <c r="C47" s="15"/>
      <c r="D47" s="15"/>
      <c r="E47" s="15"/>
      <c r="F47" s="15"/>
      <c r="G47" s="15"/>
      <c r="H47" s="15"/>
      <c r="I47" s="15"/>
      <c r="J47" s="15"/>
      <c r="K47" s="15"/>
      <c r="L47" s="15"/>
      <c r="M47" s="15"/>
      <c r="N47" s="15"/>
      <c r="O47" s="15"/>
      <c r="P47" s="15"/>
      <c r="Q47" s="15"/>
      <c r="R47" s="20"/>
      <c r="S47" s="21"/>
      <c r="T47" s="21"/>
      <c r="U47" s="21"/>
      <c r="V47" s="21"/>
      <c r="W47" s="21"/>
      <c r="X47" s="21"/>
      <c r="Y47" s="21"/>
      <c r="Z47" s="22"/>
    </row>
    <row r="48" spans="1:26" ht="16" customHeight="1" x14ac:dyDescent="0.2">
      <c r="A48" s="5"/>
      <c r="B48" s="15"/>
      <c r="C48" s="15"/>
      <c r="D48" s="15"/>
      <c r="E48" s="15"/>
      <c r="F48" s="15"/>
      <c r="G48" s="15"/>
      <c r="H48" s="15"/>
      <c r="I48" s="15"/>
      <c r="J48" s="15"/>
      <c r="K48" s="15"/>
      <c r="L48" s="15"/>
      <c r="M48" s="15"/>
      <c r="N48" s="15"/>
      <c r="O48" s="15"/>
      <c r="P48" s="15"/>
      <c r="Q48" s="15"/>
      <c r="R48" s="20"/>
      <c r="S48" s="21"/>
      <c r="T48" s="21"/>
      <c r="U48" s="21"/>
      <c r="V48" s="21"/>
      <c r="W48" s="21"/>
      <c r="X48" s="21"/>
      <c r="Y48" s="21"/>
      <c r="Z48" s="22"/>
    </row>
    <row r="49" spans="1:26" ht="16" customHeight="1" x14ac:dyDescent="0.2">
      <c r="A49" s="5"/>
      <c r="B49" s="15"/>
      <c r="C49" s="15"/>
      <c r="D49" s="15"/>
      <c r="E49" s="15"/>
      <c r="F49" s="15"/>
      <c r="G49" s="15"/>
      <c r="H49" s="15"/>
      <c r="I49" s="15"/>
      <c r="J49" s="15"/>
      <c r="K49" s="15"/>
      <c r="L49" s="15"/>
      <c r="M49" s="15"/>
      <c r="N49" s="15"/>
      <c r="O49" s="15"/>
      <c r="P49" s="15"/>
      <c r="Q49" s="15"/>
      <c r="R49" s="20"/>
      <c r="S49" s="21"/>
      <c r="T49" s="21"/>
      <c r="U49" s="21"/>
      <c r="V49" s="21"/>
      <c r="W49" s="21"/>
      <c r="X49" s="21"/>
      <c r="Y49" s="21"/>
      <c r="Z49" s="22"/>
    </row>
    <row r="50" spans="1:26" ht="16" customHeight="1" x14ac:dyDescent="0.2">
      <c r="A50" s="5"/>
      <c r="B50" s="15"/>
      <c r="C50" s="15"/>
      <c r="D50" s="15"/>
      <c r="E50" s="15"/>
      <c r="F50" s="15"/>
      <c r="G50" s="15"/>
      <c r="H50" s="15"/>
      <c r="I50" s="15"/>
      <c r="J50" s="15"/>
      <c r="K50" s="15"/>
      <c r="L50" s="15"/>
      <c r="M50" s="15"/>
      <c r="N50" s="15"/>
      <c r="O50" s="15"/>
      <c r="P50" s="15"/>
      <c r="Q50" s="15"/>
      <c r="R50" s="20"/>
      <c r="S50" s="21"/>
      <c r="T50" s="21"/>
      <c r="U50" s="21"/>
      <c r="V50" s="21"/>
      <c r="W50" s="21"/>
      <c r="X50" s="21"/>
      <c r="Y50" s="21"/>
      <c r="Z50" s="22"/>
    </row>
    <row r="51" spans="1:26" ht="16" customHeight="1" x14ac:dyDescent="0.2">
      <c r="A51" s="5"/>
      <c r="B51" s="15"/>
      <c r="C51" s="15"/>
      <c r="D51" s="15"/>
      <c r="E51" s="15"/>
      <c r="F51" s="15"/>
      <c r="G51" s="15"/>
      <c r="H51" s="15"/>
      <c r="I51" s="15"/>
      <c r="J51" s="15"/>
      <c r="K51" s="15"/>
      <c r="L51" s="15"/>
      <c r="M51" s="15"/>
      <c r="N51" s="15"/>
      <c r="O51" s="15"/>
      <c r="P51" s="15"/>
      <c r="Q51" s="15"/>
      <c r="R51" s="20"/>
      <c r="S51" s="21"/>
      <c r="T51" s="21"/>
      <c r="U51" s="21"/>
      <c r="V51" s="21"/>
      <c r="W51" s="21"/>
      <c r="X51" s="21"/>
      <c r="Y51" s="21"/>
      <c r="Z51" s="22"/>
    </row>
    <row r="52" spans="1:26" ht="16" customHeight="1" x14ac:dyDescent="0.2">
      <c r="A52" s="15"/>
      <c r="B52" s="15"/>
      <c r="C52" s="15"/>
      <c r="D52" s="15"/>
      <c r="E52" s="15"/>
      <c r="F52" s="15"/>
      <c r="G52" s="15"/>
      <c r="H52" s="15"/>
      <c r="I52" s="15"/>
      <c r="J52" s="15"/>
      <c r="K52" s="15"/>
      <c r="L52" s="15"/>
      <c r="M52" s="15"/>
      <c r="N52" s="15"/>
      <c r="O52" s="15"/>
      <c r="P52" s="15"/>
      <c r="Q52" s="15"/>
      <c r="R52" s="20"/>
      <c r="S52" s="21"/>
      <c r="T52" s="21"/>
      <c r="U52" s="21"/>
      <c r="V52" s="21"/>
      <c r="W52" s="21"/>
      <c r="X52" s="21"/>
      <c r="Y52" s="21"/>
      <c r="Z52" s="22"/>
    </row>
    <row r="53" spans="1:26" ht="16" customHeight="1" x14ac:dyDescent="0.2">
      <c r="A53" s="15"/>
      <c r="B53" s="15"/>
      <c r="C53" s="15"/>
      <c r="D53" s="15"/>
      <c r="E53" s="15"/>
      <c r="F53" s="15"/>
      <c r="G53" s="15"/>
      <c r="H53" s="15"/>
      <c r="I53" s="15"/>
      <c r="J53" s="15"/>
      <c r="K53" s="15"/>
      <c r="L53" s="15"/>
      <c r="M53" s="15"/>
      <c r="N53" s="15"/>
      <c r="O53" s="15"/>
      <c r="P53" s="15"/>
      <c r="Q53" s="15"/>
      <c r="R53" s="20"/>
      <c r="S53" s="21"/>
      <c r="T53" s="21"/>
      <c r="U53" s="21"/>
      <c r="V53" s="21"/>
      <c r="W53" s="21"/>
      <c r="X53" s="21"/>
      <c r="Y53" s="21"/>
      <c r="Z53" s="22"/>
    </row>
    <row r="54" spans="1:26" ht="16" customHeight="1" x14ac:dyDescent="0.2">
      <c r="A54" s="24"/>
      <c r="B54" s="24"/>
      <c r="C54" s="15"/>
      <c r="D54" s="15"/>
      <c r="E54" s="15"/>
      <c r="F54" s="15"/>
      <c r="G54" s="15"/>
      <c r="H54" s="15"/>
      <c r="I54" s="15"/>
      <c r="J54" s="15"/>
      <c r="K54" s="15"/>
      <c r="L54" s="15"/>
      <c r="M54" s="15"/>
      <c r="N54" s="15"/>
      <c r="O54" s="15"/>
      <c r="P54" s="15"/>
      <c r="Q54" s="15"/>
      <c r="R54" s="20"/>
      <c r="S54" s="21"/>
      <c r="T54" s="21"/>
      <c r="U54" s="21"/>
      <c r="V54" s="21"/>
      <c r="W54" s="21"/>
      <c r="X54" s="21"/>
      <c r="Y54" s="21"/>
      <c r="Z54" s="22"/>
    </row>
    <row r="55" spans="1:26" ht="16" customHeight="1" x14ac:dyDescent="0.2">
      <c r="A55" s="26"/>
      <c r="B55" s="15"/>
      <c r="C55" s="15"/>
      <c r="D55" s="15"/>
      <c r="E55" s="15"/>
      <c r="F55" s="15"/>
      <c r="G55" s="15"/>
      <c r="H55" s="15"/>
      <c r="I55" s="15"/>
      <c r="J55" s="15"/>
      <c r="K55" s="15"/>
      <c r="L55" s="15"/>
      <c r="M55" s="15"/>
      <c r="N55" s="15"/>
      <c r="O55" s="15"/>
      <c r="P55" s="15"/>
      <c r="Q55" s="15"/>
      <c r="R55" s="20"/>
      <c r="S55" s="21"/>
      <c r="T55" s="21"/>
      <c r="U55" s="21"/>
      <c r="V55" s="21"/>
      <c r="W55" s="21"/>
      <c r="X55" s="21"/>
      <c r="Y55" s="21"/>
      <c r="Z55" s="22"/>
    </row>
    <row r="56" spans="1:26" ht="16" customHeight="1" x14ac:dyDescent="0.2">
      <c r="A56" s="26"/>
      <c r="B56" s="15"/>
      <c r="C56" s="15"/>
      <c r="D56" s="15"/>
      <c r="E56" s="15"/>
      <c r="F56" s="15"/>
      <c r="G56" s="15"/>
      <c r="H56" s="15"/>
      <c r="I56" s="15"/>
      <c r="J56" s="15"/>
      <c r="K56" s="15"/>
      <c r="L56" s="15"/>
      <c r="M56" s="15"/>
      <c r="N56" s="15"/>
      <c r="O56" s="15"/>
      <c r="P56" s="15"/>
      <c r="Q56" s="15"/>
      <c r="R56" s="20"/>
      <c r="S56" s="21"/>
      <c r="T56" s="21"/>
      <c r="U56" s="21"/>
      <c r="V56" s="21"/>
      <c r="W56" s="21"/>
      <c r="X56" s="21"/>
      <c r="Y56" s="21"/>
      <c r="Z56" s="22"/>
    </row>
    <row r="57" spans="1:26" ht="16" customHeight="1" x14ac:dyDescent="0.2">
      <c r="A57" s="26"/>
      <c r="B57" s="15"/>
      <c r="C57" s="15"/>
      <c r="D57" s="15"/>
      <c r="E57" s="15"/>
      <c r="F57" s="15"/>
      <c r="G57" s="15"/>
      <c r="H57" s="15"/>
      <c r="I57" s="15"/>
      <c r="J57" s="15"/>
      <c r="K57" s="15"/>
      <c r="L57" s="15"/>
      <c r="M57" s="15"/>
      <c r="N57" s="15"/>
      <c r="O57" s="15"/>
      <c r="P57" s="15"/>
      <c r="Q57" s="15"/>
      <c r="R57" s="20"/>
      <c r="S57" s="21"/>
      <c r="T57" s="21"/>
      <c r="U57" s="21"/>
      <c r="V57" s="21"/>
      <c r="W57" s="21"/>
      <c r="X57" s="21"/>
      <c r="Y57" s="21"/>
      <c r="Z57" s="22"/>
    </row>
    <row r="58" spans="1:26" ht="16" customHeight="1" x14ac:dyDescent="0.2">
      <c r="A58" s="26"/>
      <c r="B58" s="15"/>
      <c r="C58" s="15"/>
      <c r="D58" s="15"/>
      <c r="E58" s="15"/>
      <c r="F58" s="15"/>
      <c r="G58" s="15"/>
      <c r="H58" s="15"/>
      <c r="I58" s="15"/>
      <c r="J58" s="15"/>
      <c r="K58" s="15"/>
      <c r="L58" s="15"/>
      <c r="M58" s="15"/>
      <c r="N58" s="15"/>
      <c r="O58" s="15"/>
      <c r="P58" s="15"/>
      <c r="Q58" s="15"/>
      <c r="R58" s="20"/>
      <c r="S58" s="21"/>
      <c r="T58" s="21"/>
      <c r="U58" s="21"/>
      <c r="V58" s="21"/>
      <c r="W58" s="21"/>
      <c r="X58" s="21"/>
      <c r="Y58" s="21"/>
      <c r="Z58" s="22"/>
    </row>
    <row r="59" spans="1:26" ht="16" customHeight="1" x14ac:dyDescent="0.2">
      <c r="A59" s="26"/>
      <c r="B59" s="15"/>
      <c r="C59" s="15"/>
      <c r="D59" s="15"/>
      <c r="E59" s="15"/>
      <c r="F59" s="15"/>
      <c r="G59" s="15"/>
      <c r="H59" s="15"/>
      <c r="I59" s="15"/>
      <c r="J59" s="15"/>
      <c r="K59" s="15"/>
      <c r="L59" s="15"/>
      <c r="M59" s="15"/>
      <c r="N59" s="15"/>
      <c r="O59" s="15"/>
      <c r="P59" s="15"/>
      <c r="Q59" s="15"/>
      <c r="R59" s="20"/>
      <c r="S59" s="21"/>
      <c r="T59" s="21"/>
      <c r="U59" s="21"/>
      <c r="V59" s="21"/>
      <c r="W59" s="21"/>
      <c r="X59" s="21"/>
      <c r="Y59" s="21"/>
      <c r="Z59" s="22"/>
    </row>
    <row r="60" spans="1:26" ht="16" customHeight="1" x14ac:dyDescent="0.2">
      <c r="A60" s="26"/>
      <c r="B60" s="15"/>
      <c r="C60" s="15"/>
      <c r="D60" s="15"/>
      <c r="E60" s="15"/>
      <c r="F60" s="15"/>
      <c r="G60" s="15"/>
      <c r="H60" s="15"/>
      <c r="I60" s="15"/>
      <c r="J60" s="15"/>
      <c r="K60" s="15"/>
      <c r="L60" s="15"/>
      <c r="M60" s="15"/>
      <c r="N60" s="15"/>
      <c r="O60" s="15"/>
      <c r="P60" s="15"/>
      <c r="Q60" s="15"/>
      <c r="R60" s="20"/>
      <c r="S60" s="21"/>
      <c r="T60" s="21"/>
      <c r="U60" s="21"/>
      <c r="V60" s="21"/>
      <c r="W60" s="21"/>
      <c r="X60" s="21"/>
      <c r="Y60" s="21"/>
      <c r="Z60" s="22"/>
    </row>
    <row r="61" spans="1:26" ht="16" customHeight="1" x14ac:dyDescent="0.2">
      <c r="A61" s="26"/>
      <c r="B61" s="15"/>
      <c r="C61" s="15"/>
      <c r="D61" s="15"/>
      <c r="E61" s="15"/>
      <c r="F61" s="15"/>
      <c r="G61" s="15"/>
      <c r="H61" s="15"/>
      <c r="I61" s="15"/>
      <c r="J61" s="15"/>
      <c r="K61" s="15"/>
      <c r="L61" s="15"/>
      <c r="M61" s="15"/>
      <c r="N61" s="15"/>
      <c r="O61" s="15"/>
      <c r="P61" s="15"/>
      <c r="Q61" s="15"/>
      <c r="R61" s="20"/>
      <c r="S61" s="21"/>
      <c r="T61" s="21"/>
      <c r="U61" s="21"/>
      <c r="V61" s="21"/>
      <c r="W61" s="21"/>
      <c r="X61" s="21"/>
      <c r="Y61" s="21"/>
      <c r="Z61" s="22"/>
    </row>
    <row r="62" spans="1:26" ht="16" customHeight="1" x14ac:dyDescent="0.2">
      <c r="A62" s="26"/>
      <c r="B62" s="15"/>
      <c r="C62" s="15"/>
      <c r="D62" s="15"/>
      <c r="E62" s="15"/>
      <c r="F62" s="15"/>
      <c r="G62" s="15"/>
      <c r="H62" s="15"/>
      <c r="I62" s="15"/>
      <c r="J62" s="15"/>
      <c r="K62" s="15"/>
      <c r="L62" s="15"/>
      <c r="M62" s="15"/>
      <c r="N62" s="15"/>
      <c r="O62" s="15"/>
      <c r="P62" s="15"/>
      <c r="Q62" s="15"/>
      <c r="R62" s="20"/>
      <c r="S62" s="21"/>
      <c r="T62" s="21"/>
      <c r="U62" s="21"/>
      <c r="V62" s="21"/>
      <c r="W62" s="21"/>
      <c r="X62" s="21"/>
      <c r="Y62" s="21"/>
      <c r="Z62" s="22"/>
    </row>
    <row r="63" spans="1:26" ht="16" customHeight="1" x14ac:dyDescent="0.2">
      <c r="A63" s="15"/>
      <c r="B63" s="15"/>
      <c r="C63" s="15"/>
      <c r="D63" s="15"/>
      <c r="E63" s="15"/>
      <c r="F63" s="15"/>
      <c r="G63" s="15"/>
      <c r="H63" s="15"/>
      <c r="I63" s="15"/>
      <c r="J63" s="15"/>
      <c r="K63" s="15"/>
      <c r="L63" s="15"/>
      <c r="M63" s="15"/>
      <c r="N63" s="15"/>
      <c r="O63" s="15"/>
      <c r="P63" s="15"/>
      <c r="Q63" s="15"/>
      <c r="R63" s="20"/>
      <c r="S63" s="21"/>
      <c r="T63" s="21"/>
      <c r="U63" s="21"/>
      <c r="V63" s="21"/>
      <c r="W63" s="21"/>
      <c r="X63" s="21"/>
      <c r="Y63" s="21"/>
      <c r="Z63" s="22"/>
    </row>
    <row r="64" spans="1:26" ht="16" customHeight="1" x14ac:dyDescent="0.2">
      <c r="A64" s="15"/>
      <c r="B64" s="15"/>
      <c r="C64" s="15"/>
      <c r="D64" s="15"/>
      <c r="E64" s="15"/>
      <c r="F64" s="15"/>
      <c r="G64" s="15"/>
      <c r="H64" s="15"/>
      <c r="I64" s="15"/>
      <c r="J64" s="15"/>
      <c r="K64" s="15"/>
      <c r="L64" s="15"/>
      <c r="M64" s="15"/>
      <c r="N64" s="15"/>
      <c r="O64" s="15"/>
      <c r="P64" s="15"/>
      <c r="Q64" s="15"/>
      <c r="R64" s="20"/>
      <c r="S64" s="21"/>
      <c r="T64" s="21"/>
      <c r="U64" s="21"/>
      <c r="V64" s="21"/>
      <c r="W64" s="21"/>
      <c r="X64" s="21"/>
      <c r="Y64" s="21"/>
      <c r="Z64" s="22"/>
    </row>
    <row r="65" spans="1:26" ht="16" customHeight="1" x14ac:dyDescent="0.2">
      <c r="A65" s="15"/>
      <c r="B65" s="15"/>
      <c r="C65" s="15"/>
      <c r="D65" s="15"/>
      <c r="E65" s="15"/>
      <c r="F65" s="15"/>
      <c r="G65" s="15"/>
      <c r="H65" s="15"/>
      <c r="I65" s="15"/>
      <c r="J65" s="15"/>
      <c r="K65" s="15"/>
      <c r="L65" s="15"/>
      <c r="M65" s="15"/>
      <c r="N65" s="15"/>
      <c r="O65" s="15"/>
      <c r="P65" s="15"/>
      <c r="Q65" s="15"/>
      <c r="R65" s="20"/>
      <c r="S65" s="21"/>
      <c r="T65" s="21"/>
      <c r="U65" s="21"/>
      <c r="V65" s="21"/>
      <c r="W65" s="21"/>
      <c r="X65" s="21"/>
      <c r="Y65" s="21"/>
      <c r="Z65" s="22"/>
    </row>
    <row r="66" spans="1:26" ht="16" customHeight="1" x14ac:dyDescent="0.2">
      <c r="A66" s="15"/>
      <c r="B66" s="15"/>
      <c r="C66" s="15"/>
      <c r="D66" s="15"/>
      <c r="E66" s="15"/>
      <c r="F66" s="15"/>
      <c r="G66" s="15"/>
      <c r="H66" s="15"/>
      <c r="I66" s="15"/>
      <c r="J66" s="15"/>
      <c r="K66" s="15"/>
      <c r="L66" s="15"/>
      <c r="M66" s="15"/>
      <c r="N66" s="15"/>
      <c r="O66" s="15"/>
      <c r="P66" s="15"/>
      <c r="Q66" s="15"/>
      <c r="R66" s="20"/>
      <c r="S66" s="21"/>
      <c r="T66" s="21"/>
      <c r="U66" s="21"/>
      <c r="V66" s="21"/>
      <c r="W66" s="21"/>
      <c r="X66" s="21"/>
      <c r="Y66" s="21"/>
      <c r="Z66" s="22"/>
    </row>
    <row r="67" spans="1:26" ht="16" customHeight="1" x14ac:dyDescent="0.2">
      <c r="A67" s="15"/>
      <c r="B67" s="15"/>
      <c r="C67" s="15"/>
      <c r="D67" s="15"/>
      <c r="E67" s="15"/>
      <c r="F67" s="15"/>
      <c r="G67" s="15"/>
      <c r="H67" s="15"/>
      <c r="I67" s="15"/>
      <c r="J67" s="15"/>
      <c r="K67" s="15"/>
      <c r="L67" s="15"/>
      <c r="M67" s="15"/>
      <c r="N67" s="15"/>
      <c r="O67" s="15"/>
      <c r="P67" s="15"/>
      <c r="Q67" s="15"/>
      <c r="R67" s="20"/>
      <c r="S67" s="21"/>
      <c r="T67" s="21"/>
      <c r="U67" s="21"/>
      <c r="V67" s="21"/>
      <c r="W67" s="21"/>
      <c r="X67" s="21"/>
      <c r="Y67" s="21"/>
      <c r="Z67" s="22"/>
    </row>
    <row r="68" spans="1:26" ht="16" customHeight="1" x14ac:dyDescent="0.2">
      <c r="A68" s="15"/>
      <c r="B68" s="15"/>
      <c r="C68" s="15"/>
      <c r="D68" s="15"/>
      <c r="E68" s="15"/>
      <c r="F68" s="15"/>
      <c r="G68" s="15"/>
      <c r="H68" s="15"/>
      <c r="I68" s="15"/>
      <c r="J68" s="15"/>
      <c r="K68" s="15"/>
      <c r="L68" s="15"/>
      <c r="M68" s="15"/>
      <c r="N68" s="15"/>
      <c r="O68" s="15"/>
      <c r="P68" s="15"/>
      <c r="Q68" s="15"/>
      <c r="R68" s="20"/>
      <c r="S68" s="21"/>
      <c r="T68" s="21"/>
      <c r="U68" s="21"/>
      <c r="V68" s="21"/>
      <c r="W68" s="21"/>
      <c r="X68" s="21"/>
      <c r="Y68" s="21"/>
      <c r="Z68" s="22"/>
    </row>
    <row r="69" spans="1:26" ht="16" customHeight="1" x14ac:dyDescent="0.2">
      <c r="A69" s="15"/>
      <c r="B69" s="15"/>
      <c r="C69" s="15"/>
      <c r="D69" s="15"/>
      <c r="E69" s="15"/>
      <c r="F69" s="15"/>
      <c r="G69" s="15"/>
      <c r="H69" s="15"/>
      <c r="I69" s="15"/>
      <c r="J69" s="15"/>
      <c r="K69" s="15"/>
      <c r="L69" s="15"/>
      <c r="M69" s="15"/>
      <c r="N69" s="15"/>
      <c r="O69" s="15"/>
      <c r="P69" s="15"/>
      <c r="Q69" s="15"/>
      <c r="R69" s="20"/>
      <c r="S69" s="21"/>
      <c r="T69" s="21"/>
      <c r="U69" s="21"/>
      <c r="V69" s="21"/>
      <c r="W69" s="21"/>
      <c r="X69" s="21"/>
      <c r="Y69" s="21"/>
      <c r="Z69" s="22"/>
    </row>
    <row r="70" spans="1:26" ht="16" customHeight="1" x14ac:dyDescent="0.2">
      <c r="A70" s="15"/>
      <c r="B70" s="15"/>
      <c r="C70" s="15"/>
      <c r="D70" s="15"/>
      <c r="E70" s="15"/>
      <c r="F70" s="15"/>
      <c r="G70" s="15"/>
      <c r="H70" s="15"/>
      <c r="I70" s="15"/>
      <c r="J70" s="15"/>
      <c r="K70" s="15"/>
      <c r="L70" s="15"/>
      <c r="M70" s="15"/>
      <c r="N70" s="15"/>
      <c r="O70" s="15"/>
      <c r="P70" s="15"/>
      <c r="Q70" s="15"/>
      <c r="R70" s="20"/>
      <c r="S70" s="21"/>
      <c r="T70" s="21"/>
      <c r="U70" s="21"/>
      <c r="V70" s="21"/>
      <c r="W70" s="21"/>
      <c r="X70" s="21"/>
      <c r="Y70" s="21"/>
      <c r="Z70" s="22"/>
    </row>
    <row r="71" spans="1:26" ht="16" customHeight="1" x14ac:dyDescent="0.2">
      <c r="A71" s="15"/>
      <c r="B71" s="15"/>
      <c r="C71" s="15"/>
      <c r="D71" s="15"/>
      <c r="E71" s="15"/>
      <c r="F71" s="15"/>
      <c r="G71" s="15"/>
      <c r="H71" s="15"/>
      <c r="I71" s="15"/>
      <c r="J71" s="15"/>
      <c r="K71" s="15"/>
      <c r="L71" s="15"/>
      <c r="M71" s="15"/>
      <c r="N71" s="15"/>
      <c r="O71" s="15"/>
      <c r="P71" s="15"/>
      <c r="Q71" s="15"/>
      <c r="R71" s="20"/>
      <c r="S71" s="21"/>
      <c r="T71" s="21"/>
      <c r="U71" s="21"/>
      <c r="V71" s="21"/>
      <c r="W71" s="21"/>
      <c r="X71" s="21"/>
      <c r="Y71" s="21"/>
      <c r="Z71" s="22"/>
    </row>
    <row r="72" spans="1:26" ht="16" customHeight="1" x14ac:dyDescent="0.2">
      <c r="A72" s="15"/>
      <c r="B72" s="15"/>
      <c r="C72" s="15"/>
      <c r="D72" s="15"/>
      <c r="E72" s="15"/>
      <c r="F72" s="15"/>
      <c r="G72" s="15"/>
      <c r="H72" s="15"/>
      <c r="I72" s="15"/>
      <c r="J72" s="15"/>
      <c r="K72" s="15"/>
      <c r="L72" s="15"/>
      <c r="M72" s="15"/>
      <c r="N72" s="15"/>
      <c r="O72" s="15"/>
      <c r="P72" s="15"/>
      <c r="Q72" s="15"/>
      <c r="R72" s="20"/>
      <c r="S72" s="21"/>
      <c r="T72" s="21"/>
      <c r="U72" s="21"/>
      <c r="V72" s="21"/>
      <c r="W72" s="21"/>
      <c r="X72" s="21"/>
      <c r="Y72" s="21"/>
      <c r="Z72" s="22"/>
    </row>
    <row r="73" spans="1:26" ht="16" customHeight="1" x14ac:dyDescent="0.2">
      <c r="A73" s="15"/>
      <c r="B73" s="15"/>
      <c r="C73" s="15"/>
      <c r="D73" s="15"/>
      <c r="E73" s="15"/>
      <c r="F73" s="15"/>
      <c r="G73" s="15"/>
      <c r="H73" s="15"/>
      <c r="I73" s="15"/>
      <c r="J73" s="15"/>
      <c r="K73" s="15"/>
      <c r="L73" s="15"/>
      <c r="M73" s="15"/>
      <c r="N73" s="15"/>
      <c r="O73" s="15"/>
      <c r="P73" s="15"/>
      <c r="Q73" s="15"/>
      <c r="R73" s="20"/>
      <c r="S73" s="21"/>
      <c r="T73" s="21"/>
      <c r="U73" s="21"/>
      <c r="V73" s="21"/>
      <c r="W73" s="21"/>
      <c r="X73" s="21"/>
      <c r="Y73" s="21"/>
      <c r="Z73" s="22"/>
    </row>
    <row r="74" spans="1:26" ht="16" customHeight="1" x14ac:dyDescent="0.2">
      <c r="A74" s="15"/>
      <c r="B74" s="15"/>
      <c r="C74" s="15"/>
      <c r="D74" s="15"/>
      <c r="E74" s="15"/>
      <c r="F74" s="15"/>
      <c r="G74" s="15"/>
      <c r="H74" s="15"/>
      <c r="I74" s="15"/>
      <c r="J74" s="15"/>
      <c r="K74" s="15"/>
      <c r="L74" s="15"/>
      <c r="M74" s="15"/>
      <c r="N74" s="15"/>
      <c r="O74" s="15"/>
      <c r="P74" s="15"/>
      <c r="Q74" s="15"/>
      <c r="R74" s="20"/>
      <c r="S74" s="21"/>
      <c r="T74" s="21"/>
      <c r="U74" s="21"/>
      <c r="V74" s="21"/>
      <c r="W74" s="21"/>
      <c r="X74" s="21"/>
      <c r="Y74" s="21"/>
      <c r="Z74" s="22"/>
    </row>
    <row r="75" spans="1:26" ht="16" customHeight="1" x14ac:dyDescent="0.2">
      <c r="A75" s="15"/>
      <c r="B75" s="15"/>
      <c r="C75" s="15"/>
      <c r="D75" s="15"/>
      <c r="E75" s="15"/>
      <c r="F75" s="15"/>
      <c r="G75" s="15"/>
      <c r="H75" s="15"/>
      <c r="I75" s="15"/>
      <c r="J75" s="15"/>
      <c r="K75" s="15"/>
      <c r="L75" s="15"/>
      <c r="M75" s="15"/>
      <c r="N75" s="15"/>
      <c r="O75" s="15"/>
      <c r="P75" s="15"/>
      <c r="Q75" s="15"/>
      <c r="R75" s="27"/>
      <c r="S75" s="28"/>
      <c r="T75" s="28"/>
      <c r="U75" s="28"/>
      <c r="V75" s="28"/>
      <c r="W75" s="28"/>
      <c r="X75" s="28"/>
      <c r="Y75" s="28"/>
      <c r="Z75" s="29"/>
    </row>
  </sheetData>
  <pageMargins left="0.7" right="0.7" top="0.75" bottom="0.75" header="0.3" footer="0.3"/>
  <pageSetup orientation="portrait"/>
  <headerFooter>
    <oddFooter>&amp;C&amp;"Helvetica Neue,Regular"&amp;12&amp;K000000&amp;P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79"/>
  <sheetViews>
    <sheetView showGridLines="0" workbookViewId="0">
      <selection activeCell="O27" sqref="O2:O27"/>
    </sheetView>
  </sheetViews>
  <sheetFormatPr baseColWidth="10" defaultColWidth="10.83203125" defaultRowHeight="16" customHeight="1" x14ac:dyDescent="0.2"/>
  <cols>
    <col min="1" max="1" width="46.33203125" style="1" customWidth="1"/>
    <col min="2" max="2" width="12" style="1" customWidth="1"/>
    <col min="3" max="27" width="10.83203125" style="1" customWidth="1"/>
    <col min="28" max="16384" width="10.83203125" style="1"/>
  </cols>
  <sheetData>
    <row r="1" spans="1:26" ht="15.25" customHeight="1" x14ac:dyDescent="0.2">
      <c r="A1" s="2" t="s">
        <v>205</v>
      </c>
      <c r="B1" s="30">
        <v>44364</v>
      </c>
      <c r="C1" s="30">
        <v>44371</v>
      </c>
      <c r="D1" s="30">
        <v>44378</v>
      </c>
      <c r="E1" s="30">
        <v>44384</v>
      </c>
      <c r="F1" s="30">
        <v>44395</v>
      </c>
      <c r="G1" s="30">
        <v>44398</v>
      </c>
      <c r="H1" s="30">
        <v>44406</v>
      </c>
      <c r="I1" s="30">
        <v>44412</v>
      </c>
      <c r="J1" s="30">
        <v>44419</v>
      </c>
      <c r="K1" s="30">
        <v>44426</v>
      </c>
      <c r="L1" s="30">
        <v>44433</v>
      </c>
      <c r="M1" s="30">
        <v>44442</v>
      </c>
      <c r="N1" s="30">
        <v>44448</v>
      </c>
      <c r="O1" s="15"/>
      <c r="P1" s="15"/>
      <c r="Q1" s="15"/>
      <c r="R1" s="16"/>
      <c r="S1" s="17"/>
      <c r="T1" s="17"/>
      <c r="U1" s="17"/>
      <c r="V1" s="17"/>
      <c r="W1" s="17"/>
      <c r="X1" s="17"/>
      <c r="Y1" s="17"/>
      <c r="Z1" s="18"/>
    </row>
    <row r="2" spans="1:26" ht="15.25" customHeight="1" x14ac:dyDescent="0.2">
      <c r="A2" s="5" t="s">
        <v>13</v>
      </c>
      <c r="B2" s="33">
        <v>0</v>
      </c>
      <c r="C2" s="33">
        <v>1</v>
      </c>
      <c r="D2" s="33">
        <v>4</v>
      </c>
      <c r="E2" s="33">
        <v>0</v>
      </c>
      <c r="F2" s="33">
        <v>0</v>
      </c>
      <c r="G2" s="33">
        <v>2</v>
      </c>
      <c r="H2" s="33">
        <v>0</v>
      </c>
      <c r="I2" s="33">
        <v>0</v>
      </c>
      <c r="J2" s="33">
        <v>0</v>
      </c>
      <c r="K2" s="33">
        <v>0</v>
      </c>
      <c r="L2" s="33">
        <v>0</v>
      </c>
      <c r="M2" s="33">
        <v>0</v>
      </c>
      <c r="N2" s="33">
        <v>0</v>
      </c>
      <c r="O2" s="35"/>
      <c r="P2" s="35"/>
      <c r="Q2" s="15"/>
      <c r="R2" s="20"/>
      <c r="S2" s="21"/>
      <c r="T2" s="21"/>
      <c r="U2" s="21"/>
      <c r="V2" s="21"/>
      <c r="W2" s="21"/>
      <c r="X2" s="21"/>
      <c r="Y2" s="21"/>
      <c r="Z2" s="22"/>
    </row>
    <row r="3" spans="1:26" ht="15.25" customHeight="1" x14ac:dyDescent="0.2">
      <c r="A3" s="5" t="s">
        <v>270</v>
      </c>
      <c r="B3" s="33">
        <v>0</v>
      </c>
      <c r="C3" s="33">
        <v>0</v>
      </c>
      <c r="D3" s="33">
        <v>0</v>
      </c>
      <c r="E3" s="33">
        <v>2</v>
      </c>
      <c r="F3" s="33">
        <v>2</v>
      </c>
      <c r="G3" s="44" t="s">
        <v>271</v>
      </c>
      <c r="H3" s="33">
        <v>0</v>
      </c>
      <c r="I3" s="33">
        <v>0</v>
      </c>
      <c r="J3" s="33">
        <v>0</v>
      </c>
      <c r="K3" s="33">
        <v>0</v>
      </c>
      <c r="L3" s="33">
        <v>0</v>
      </c>
      <c r="M3" s="33">
        <v>0</v>
      </c>
      <c r="N3" s="33">
        <v>0</v>
      </c>
      <c r="O3" s="35"/>
      <c r="P3" s="35"/>
      <c r="Q3" s="15"/>
      <c r="R3" s="20"/>
      <c r="S3" s="21"/>
      <c r="T3" s="21"/>
      <c r="U3" s="21"/>
      <c r="V3" s="21"/>
      <c r="W3" s="21"/>
      <c r="X3" s="21"/>
      <c r="Y3" s="21"/>
      <c r="Z3" s="22"/>
    </row>
    <row r="4" spans="1:26" ht="15.25" customHeight="1" x14ac:dyDescent="0.2">
      <c r="A4" s="5" t="s">
        <v>23</v>
      </c>
      <c r="B4" s="33">
        <v>1</v>
      </c>
      <c r="C4" s="33">
        <v>1</v>
      </c>
      <c r="D4" s="33">
        <v>1</v>
      </c>
      <c r="E4" s="33">
        <v>1</v>
      </c>
      <c r="F4" s="33">
        <v>0</v>
      </c>
      <c r="G4" s="33">
        <v>0</v>
      </c>
      <c r="H4" s="33">
        <v>0</v>
      </c>
      <c r="I4" s="33">
        <v>0</v>
      </c>
      <c r="J4" s="33">
        <v>0</v>
      </c>
      <c r="K4" s="33">
        <v>0</v>
      </c>
      <c r="L4" s="33">
        <v>0</v>
      </c>
      <c r="M4" s="33">
        <v>0</v>
      </c>
      <c r="N4" s="33">
        <v>0</v>
      </c>
      <c r="O4" s="35"/>
      <c r="P4" s="35"/>
      <c r="Q4" s="15"/>
      <c r="R4" s="20"/>
      <c r="S4" s="21"/>
      <c r="T4" s="21"/>
      <c r="U4" s="21"/>
      <c r="V4" s="21"/>
      <c r="W4" s="21"/>
      <c r="X4" s="21"/>
      <c r="Y4" s="21"/>
      <c r="Z4" s="22"/>
    </row>
    <row r="5" spans="1:26" ht="15.25" customHeight="1" x14ac:dyDescent="0.2">
      <c r="A5" s="5" t="s">
        <v>75</v>
      </c>
      <c r="B5" s="33">
        <v>0</v>
      </c>
      <c r="C5" s="33">
        <v>0</v>
      </c>
      <c r="D5" s="33">
        <v>0</v>
      </c>
      <c r="E5" s="33">
        <v>0</v>
      </c>
      <c r="F5" s="33">
        <v>0</v>
      </c>
      <c r="G5" s="33">
        <v>0</v>
      </c>
      <c r="H5" s="33">
        <v>0</v>
      </c>
      <c r="I5" s="33">
        <v>0</v>
      </c>
      <c r="J5" s="33">
        <v>0</v>
      </c>
      <c r="K5" s="33">
        <v>0</v>
      </c>
      <c r="L5" s="33">
        <v>0</v>
      </c>
      <c r="M5" s="33">
        <v>0</v>
      </c>
      <c r="N5" s="33">
        <v>0</v>
      </c>
      <c r="O5" s="35"/>
      <c r="P5" s="35"/>
      <c r="Q5" s="15"/>
      <c r="R5" s="20"/>
      <c r="S5" s="21"/>
      <c r="T5" s="21"/>
      <c r="U5" s="21"/>
      <c r="V5" s="21"/>
      <c r="W5" s="21"/>
      <c r="X5" s="21"/>
      <c r="Y5" s="21"/>
      <c r="Z5" s="22"/>
    </row>
    <row r="6" spans="1:26" ht="15.25" customHeight="1" x14ac:dyDescent="0.2">
      <c r="A6" s="5" t="s">
        <v>272</v>
      </c>
      <c r="B6" s="33">
        <v>0</v>
      </c>
      <c r="C6" s="33">
        <v>0</v>
      </c>
      <c r="D6" s="33">
        <v>0</v>
      </c>
      <c r="E6" s="33">
        <v>5</v>
      </c>
      <c r="F6" s="33">
        <v>0</v>
      </c>
      <c r="G6" s="33">
        <v>3</v>
      </c>
      <c r="H6" s="33">
        <v>0</v>
      </c>
      <c r="I6" s="33">
        <v>0</v>
      </c>
      <c r="J6" s="33">
        <v>0</v>
      </c>
      <c r="K6" s="33">
        <v>0</v>
      </c>
      <c r="L6" s="33">
        <v>0</v>
      </c>
      <c r="M6" s="33">
        <v>0</v>
      </c>
      <c r="N6" s="33">
        <v>0</v>
      </c>
      <c r="O6" s="35"/>
      <c r="P6" s="35"/>
      <c r="Q6" s="15"/>
      <c r="R6" s="20"/>
      <c r="S6" s="21"/>
      <c r="T6" s="21"/>
      <c r="U6" s="21"/>
      <c r="V6" s="21"/>
      <c r="W6" s="21"/>
      <c r="X6" s="21"/>
      <c r="Y6" s="21"/>
      <c r="Z6" s="22"/>
    </row>
    <row r="7" spans="1:26" ht="15.25" customHeight="1" x14ac:dyDescent="0.2">
      <c r="A7" s="8" t="s">
        <v>85</v>
      </c>
      <c r="B7" s="33">
        <v>6</v>
      </c>
      <c r="C7" s="33">
        <v>2</v>
      </c>
      <c r="D7" s="33">
        <v>14</v>
      </c>
      <c r="E7" s="33">
        <v>50</v>
      </c>
      <c r="F7" s="33">
        <v>35</v>
      </c>
      <c r="G7" s="33">
        <v>49</v>
      </c>
      <c r="H7" s="33">
        <v>8</v>
      </c>
      <c r="I7" s="33">
        <v>20</v>
      </c>
      <c r="J7" s="33">
        <v>7</v>
      </c>
      <c r="K7" s="33">
        <v>0</v>
      </c>
      <c r="L7" s="33">
        <v>0</v>
      </c>
      <c r="M7" s="33">
        <v>0</v>
      </c>
      <c r="N7" s="33">
        <v>0</v>
      </c>
      <c r="O7" s="35"/>
      <c r="P7" s="35"/>
      <c r="Q7" s="15"/>
      <c r="R7" s="20"/>
      <c r="S7" s="21"/>
      <c r="T7" s="21"/>
      <c r="U7" s="21"/>
      <c r="V7" s="21"/>
      <c r="W7" s="21"/>
      <c r="X7" s="21"/>
      <c r="Y7" s="21"/>
      <c r="Z7" s="22"/>
    </row>
    <row r="8" spans="1:26" ht="15.25" customHeight="1" x14ac:dyDescent="0.2">
      <c r="A8" s="8" t="s">
        <v>90</v>
      </c>
      <c r="B8" s="33">
        <v>0</v>
      </c>
      <c r="C8" s="33">
        <v>0</v>
      </c>
      <c r="D8" s="33">
        <v>0</v>
      </c>
      <c r="E8" s="33">
        <v>0</v>
      </c>
      <c r="F8" s="33">
        <v>0</v>
      </c>
      <c r="G8" s="33">
        <v>0</v>
      </c>
      <c r="H8" s="33">
        <v>0</v>
      </c>
      <c r="I8" s="33">
        <v>0</v>
      </c>
      <c r="J8" s="33">
        <v>0</v>
      </c>
      <c r="K8" s="33">
        <v>0</v>
      </c>
      <c r="L8" s="33">
        <v>0</v>
      </c>
      <c r="M8" s="33">
        <v>0</v>
      </c>
      <c r="N8" s="33">
        <v>0</v>
      </c>
      <c r="O8" s="35"/>
      <c r="P8" s="35"/>
      <c r="Q8" s="15"/>
      <c r="R8" s="20"/>
      <c r="S8" s="21"/>
      <c r="T8" s="21"/>
      <c r="U8" s="21"/>
      <c r="V8" s="21"/>
      <c r="W8" s="21"/>
      <c r="X8" s="21"/>
      <c r="Y8" s="21"/>
      <c r="Z8" s="22"/>
    </row>
    <row r="9" spans="1:26" ht="15.25" customHeight="1" x14ac:dyDescent="0.2">
      <c r="A9" s="8" t="s">
        <v>92</v>
      </c>
      <c r="B9" s="33">
        <v>7</v>
      </c>
      <c r="C9" s="33">
        <v>2</v>
      </c>
      <c r="D9" s="33">
        <v>1</v>
      </c>
      <c r="E9" s="33">
        <v>0</v>
      </c>
      <c r="F9" s="33">
        <v>0</v>
      </c>
      <c r="G9" s="33">
        <v>0</v>
      </c>
      <c r="H9" s="33">
        <v>0</v>
      </c>
      <c r="I9" s="33">
        <v>0</v>
      </c>
      <c r="J9" s="33">
        <v>0</v>
      </c>
      <c r="K9" s="33">
        <v>0</v>
      </c>
      <c r="L9" s="33">
        <v>0</v>
      </c>
      <c r="M9" s="33">
        <v>0</v>
      </c>
      <c r="N9" s="33">
        <v>0</v>
      </c>
      <c r="O9" s="35"/>
      <c r="P9" s="35"/>
      <c r="Q9" s="15"/>
      <c r="R9" s="20"/>
      <c r="S9" s="21"/>
      <c r="T9" s="21"/>
      <c r="U9" s="21"/>
      <c r="V9" s="21"/>
      <c r="W9" s="21"/>
      <c r="X9" s="21"/>
      <c r="Y9" s="21"/>
      <c r="Z9" s="22"/>
    </row>
    <row r="10" spans="1:26" ht="15.25" customHeight="1" x14ac:dyDescent="0.2">
      <c r="A10" s="7" t="s">
        <v>273</v>
      </c>
      <c r="B10" s="33">
        <v>0</v>
      </c>
      <c r="C10" s="33">
        <v>0</v>
      </c>
      <c r="D10" s="33">
        <v>0</v>
      </c>
      <c r="E10" s="33">
        <v>0</v>
      </c>
      <c r="F10" s="33">
        <v>0</v>
      </c>
      <c r="G10" s="33">
        <v>0</v>
      </c>
      <c r="H10" s="33">
        <v>0</v>
      </c>
      <c r="I10" s="33">
        <v>1</v>
      </c>
      <c r="J10" s="33">
        <v>1</v>
      </c>
      <c r="K10" s="33">
        <v>0</v>
      </c>
      <c r="L10" s="33">
        <v>0</v>
      </c>
      <c r="M10" s="33">
        <v>0</v>
      </c>
      <c r="N10" s="33">
        <v>0</v>
      </c>
      <c r="O10" s="35"/>
      <c r="P10" s="35"/>
      <c r="Q10" s="15"/>
      <c r="R10" s="20"/>
      <c r="S10" s="21"/>
      <c r="T10" s="21"/>
      <c r="U10" s="21"/>
      <c r="V10" s="21"/>
      <c r="W10" s="21"/>
      <c r="X10" s="21"/>
      <c r="Y10" s="21"/>
      <c r="Z10" s="22"/>
    </row>
    <row r="11" spans="1:26" ht="15.25" customHeight="1" x14ac:dyDescent="0.2">
      <c r="A11" s="5" t="s">
        <v>111</v>
      </c>
      <c r="B11" s="33">
        <v>0</v>
      </c>
      <c r="C11" s="33">
        <v>0</v>
      </c>
      <c r="D11" s="33">
        <v>0</v>
      </c>
      <c r="E11" s="33">
        <v>0</v>
      </c>
      <c r="F11" s="33">
        <v>0</v>
      </c>
      <c r="G11" s="33">
        <v>0</v>
      </c>
      <c r="H11" s="33">
        <v>0</v>
      </c>
      <c r="I11" s="33">
        <v>0</v>
      </c>
      <c r="J11" s="33">
        <v>0</v>
      </c>
      <c r="K11" s="33">
        <v>0</v>
      </c>
      <c r="L11" s="33">
        <v>0</v>
      </c>
      <c r="M11" s="33">
        <v>0</v>
      </c>
      <c r="N11" s="33">
        <v>0</v>
      </c>
      <c r="O11" s="35"/>
      <c r="P11" s="35"/>
      <c r="Q11" s="15"/>
      <c r="R11" s="20"/>
      <c r="S11" s="21"/>
      <c r="T11" s="21"/>
      <c r="U11" s="21"/>
      <c r="V11" s="21"/>
      <c r="W11" s="21"/>
      <c r="X11" s="21"/>
      <c r="Y11" s="21"/>
      <c r="Z11" s="22"/>
    </row>
    <row r="12" spans="1:26" ht="15.25" customHeight="1" x14ac:dyDescent="0.2">
      <c r="A12" s="5" t="s">
        <v>117</v>
      </c>
      <c r="B12" s="33">
        <v>9</v>
      </c>
      <c r="C12" s="33">
        <v>13</v>
      </c>
      <c r="D12" s="33">
        <v>6</v>
      </c>
      <c r="E12" s="33">
        <v>0</v>
      </c>
      <c r="F12" s="33">
        <v>0</v>
      </c>
      <c r="G12" s="33">
        <v>0</v>
      </c>
      <c r="H12" s="33">
        <v>0</v>
      </c>
      <c r="I12" s="33">
        <v>0</v>
      </c>
      <c r="J12" s="33">
        <v>0</v>
      </c>
      <c r="K12" s="33">
        <v>0</v>
      </c>
      <c r="L12" s="33">
        <v>0</v>
      </c>
      <c r="M12" s="33">
        <v>0</v>
      </c>
      <c r="N12" s="33">
        <v>0</v>
      </c>
      <c r="O12" s="35"/>
      <c r="P12" s="35"/>
      <c r="Q12" s="15"/>
      <c r="R12" s="20"/>
      <c r="S12" s="21"/>
      <c r="T12" s="21"/>
      <c r="U12" s="21"/>
      <c r="V12" s="21"/>
      <c r="W12" s="21"/>
      <c r="X12" s="21"/>
      <c r="Y12" s="21"/>
      <c r="Z12" s="22"/>
    </row>
    <row r="13" spans="1:26" ht="15.25" customHeight="1" x14ac:dyDescent="0.2">
      <c r="A13" s="5" t="s">
        <v>120</v>
      </c>
      <c r="B13" s="33">
        <v>2</v>
      </c>
      <c r="C13" s="33">
        <v>1</v>
      </c>
      <c r="D13" s="33">
        <v>4</v>
      </c>
      <c r="E13" s="33">
        <v>1</v>
      </c>
      <c r="F13" s="33">
        <v>0</v>
      </c>
      <c r="G13" s="33">
        <v>0</v>
      </c>
      <c r="H13" s="33">
        <v>0</v>
      </c>
      <c r="I13" s="33">
        <v>0</v>
      </c>
      <c r="J13" s="33">
        <v>0</v>
      </c>
      <c r="K13" s="33">
        <v>0</v>
      </c>
      <c r="L13" s="33">
        <v>0</v>
      </c>
      <c r="M13" s="33">
        <v>0</v>
      </c>
      <c r="N13" s="33">
        <v>0</v>
      </c>
      <c r="O13" s="35"/>
      <c r="P13" s="35"/>
      <c r="Q13" s="15"/>
      <c r="R13" s="20"/>
      <c r="S13" s="21"/>
      <c r="T13" s="21"/>
      <c r="U13" s="21"/>
      <c r="V13" s="21"/>
      <c r="W13" s="21"/>
      <c r="X13" s="21"/>
      <c r="Y13" s="21"/>
      <c r="Z13" s="22"/>
    </row>
    <row r="14" spans="1:26" ht="15.25" customHeight="1" x14ac:dyDescent="0.2">
      <c r="A14" s="5" t="s">
        <v>263</v>
      </c>
      <c r="B14" s="33">
        <v>0</v>
      </c>
      <c r="C14" s="33">
        <v>0</v>
      </c>
      <c r="D14" s="33">
        <v>0</v>
      </c>
      <c r="E14" s="33">
        <v>0</v>
      </c>
      <c r="F14" s="33">
        <v>0</v>
      </c>
      <c r="G14" s="33">
        <v>0</v>
      </c>
      <c r="H14" s="33">
        <v>0</v>
      </c>
      <c r="I14" s="33">
        <v>0</v>
      </c>
      <c r="J14" s="33">
        <v>0</v>
      </c>
      <c r="K14" s="33">
        <v>0</v>
      </c>
      <c r="L14" s="33">
        <v>0</v>
      </c>
      <c r="M14" s="33">
        <v>0</v>
      </c>
      <c r="N14" s="33">
        <v>0</v>
      </c>
      <c r="O14" s="35"/>
      <c r="P14" s="35"/>
      <c r="Q14" s="15"/>
      <c r="R14" s="20"/>
      <c r="S14" s="21"/>
      <c r="T14" s="21"/>
      <c r="U14" s="21"/>
      <c r="V14" s="21"/>
      <c r="W14" s="21"/>
      <c r="X14" s="21"/>
      <c r="Y14" s="21"/>
      <c r="Z14" s="22"/>
    </row>
    <row r="15" spans="1:26" ht="15.25" customHeight="1" x14ac:dyDescent="0.2">
      <c r="A15" s="5" t="s">
        <v>124</v>
      </c>
      <c r="B15" s="33">
        <v>5</v>
      </c>
      <c r="C15" s="33">
        <v>11</v>
      </c>
      <c r="D15" s="33">
        <v>5</v>
      </c>
      <c r="E15" s="33">
        <v>16</v>
      </c>
      <c r="F15" s="33">
        <v>7</v>
      </c>
      <c r="G15" s="33">
        <v>14</v>
      </c>
      <c r="H15" s="33">
        <v>5</v>
      </c>
      <c r="I15" s="33">
        <v>4</v>
      </c>
      <c r="J15" s="33">
        <v>3</v>
      </c>
      <c r="K15" s="33">
        <v>0</v>
      </c>
      <c r="L15" s="33">
        <v>0</v>
      </c>
      <c r="M15" s="33">
        <v>0</v>
      </c>
      <c r="N15" s="33">
        <v>0</v>
      </c>
      <c r="O15" s="35"/>
      <c r="P15" s="35"/>
      <c r="Q15" s="15"/>
      <c r="R15" s="20"/>
      <c r="S15" s="21"/>
      <c r="T15" s="21"/>
      <c r="U15" s="21"/>
      <c r="V15" s="21"/>
      <c r="W15" s="21"/>
      <c r="X15" s="21"/>
      <c r="Y15" s="21"/>
      <c r="Z15" s="22"/>
    </row>
    <row r="16" spans="1:26" ht="15.25" customHeight="1" x14ac:dyDescent="0.2">
      <c r="A16" s="5" t="s">
        <v>245</v>
      </c>
      <c r="B16" s="33">
        <v>84</v>
      </c>
      <c r="C16" s="33">
        <v>38</v>
      </c>
      <c r="D16" s="33">
        <v>3</v>
      </c>
      <c r="E16" s="33">
        <v>2</v>
      </c>
      <c r="F16" s="33">
        <v>0</v>
      </c>
      <c r="G16" s="33">
        <v>1</v>
      </c>
      <c r="H16" s="33">
        <v>0</v>
      </c>
      <c r="I16" s="33">
        <v>0</v>
      </c>
      <c r="J16" s="33">
        <v>0</v>
      </c>
      <c r="K16" s="33">
        <v>0</v>
      </c>
      <c r="L16" s="33">
        <v>0</v>
      </c>
      <c r="M16" s="33">
        <v>1</v>
      </c>
      <c r="N16" s="33">
        <v>0</v>
      </c>
      <c r="O16" s="35"/>
      <c r="P16" s="35"/>
      <c r="Q16" s="15"/>
      <c r="R16" s="20"/>
      <c r="S16" s="21"/>
      <c r="T16" s="21"/>
      <c r="U16" s="21"/>
      <c r="V16" s="21"/>
      <c r="W16" s="21"/>
      <c r="X16" s="21"/>
      <c r="Y16" s="21"/>
      <c r="Z16" s="22"/>
    </row>
    <row r="17" spans="1:26" ht="15.25" customHeight="1" x14ac:dyDescent="0.2">
      <c r="A17" s="5" t="s">
        <v>133</v>
      </c>
      <c r="B17" s="33">
        <v>16</v>
      </c>
      <c r="C17" s="33">
        <v>15</v>
      </c>
      <c r="D17" s="33">
        <v>8</v>
      </c>
      <c r="E17" s="33">
        <v>8</v>
      </c>
      <c r="F17" s="33">
        <v>1</v>
      </c>
      <c r="G17" s="33">
        <v>0</v>
      </c>
      <c r="H17" s="33">
        <v>1</v>
      </c>
      <c r="I17" s="33">
        <v>0</v>
      </c>
      <c r="J17" s="33">
        <v>0</v>
      </c>
      <c r="K17" s="33">
        <v>0</v>
      </c>
      <c r="L17" s="33">
        <v>0</v>
      </c>
      <c r="M17" s="33">
        <v>0</v>
      </c>
      <c r="N17" s="33">
        <v>0</v>
      </c>
      <c r="O17" s="35"/>
      <c r="P17" s="35"/>
      <c r="Q17" s="15"/>
      <c r="R17" s="20"/>
      <c r="S17" s="21"/>
      <c r="T17" s="21"/>
      <c r="U17" s="21"/>
      <c r="V17" s="21"/>
      <c r="W17" s="21"/>
      <c r="X17" s="21"/>
      <c r="Y17" s="21"/>
      <c r="Z17" s="22"/>
    </row>
    <row r="18" spans="1:26" ht="15.25" customHeight="1" x14ac:dyDescent="0.2">
      <c r="A18" s="5" t="s">
        <v>218</v>
      </c>
      <c r="B18" s="33">
        <v>10</v>
      </c>
      <c r="C18" s="33">
        <v>14</v>
      </c>
      <c r="D18" s="33">
        <v>11</v>
      </c>
      <c r="E18" s="33">
        <v>4</v>
      </c>
      <c r="F18" s="33">
        <v>0</v>
      </c>
      <c r="G18" s="33">
        <v>0</v>
      </c>
      <c r="H18" s="33">
        <v>0</v>
      </c>
      <c r="I18" s="33">
        <v>0</v>
      </c>
      <c r="J18" s="33">
        <v>0</v>
      </c>
      <c r="K18" s="33">
        <v>0</v>
      </c>
      <c r="L18" s="33">
        <v>0</v>
      </c>
      <c r="M18" s="33">
        <v>0</v>
      </c>
      <c r="N18" s="33">
        <v>0</v>
      </c>
      <c r="O18" s="35"/>
      <c r="P18" s="35"/>
      <c r="Q18" s="15"/>
      <c r="R18" s="20"/>
      <c r="S18" s="21"/>
      <c r="T18" s="21"/>
      <c r="U18" s="21"/>
      <c r="V18" s="21"/>
      <c r="W18" s="21"/>
      <c r="X18" s="21"/>
      <c r="Y18" s="21"/>
      <c r="Z18" s="22"/>
    </row>
    <row r="19" spans="1:26" ht="15.25" customHeight="1" x14ac:dyDescent="0.2">
      <c r="A19" s="5" t="s">
        <v>153</v>
      </c>
      <c r="B19" s="33">
        <v>0</v>
      </c>
      <c r="C19" s="33">
        <v>0</v>
      </c>
      <c r="D19" s="33">
        <v>0</v>
      </c>
      <c r="E19" s="33">
        <v>0</v>
      </c>
      <c r="F19" s="33">
        <v>0</v>
      </c>
      <c r="G19" s="33">
        <v>0</v>
      </c>
      <c r="H19" s="33">
        <v>0</v>
      </c>
      <c r="I19" s="33">
        <v>0</v>
      </c>
      <c r="J19" s="33">
        <v>0</v>
      </c>
      <c r="K19" s="33">
        <v>0</v>
      </c>
      <c r="L19" s="33">
        <v>0</v>
      </c>
      <c r="M19" s="33">
        <v>0</v>
      </c>
      <c r="N19" s="33">
        <v>0</v>
      </c>
      <c r="O19" s="35"/>
      <c r="P19" s="35"/>
      <c r="Q19" s="15"/>
      <c r="R19" s="20"/>
      <c r="S19" s="21"/>
      <c r="T19" s="21"/>
      <c r="U19" s="21"/>
      <c r="V19" s="21"/>
      <c r="W19" s="21"/>
      <c r="X19" s="21"/>
      <c r="Y19" s="21"/>
      <c r="Z19" s="22"/>
    </row>
    <row r="20" spans="1:26" ht="15.25" customHeight="1" x14ac:dyDescent="0.2">
      <c r="A20" s="5" t="s">
        <v>264</v>
      </c>
      <c r="B20" s="33">
        <v>3</v>
      </c>
      <c r="C20" s="33">
        <v>3</v>
      </c>
      <c r="D20" s="33">
        <v>1</v>
      </c>
      <c r="E20" s="33">
        <v>0</v>
      </c>
      <c r="F20" s="33">
        <v>0</v>
      </c>
      <c r="G20" s="33">
        <v>0</v>
      </c>
      <c r="H20" s="33">
        <v>0</v>
      </c>
      <c r="I20" s="33">
        <v>0</v>
      </c>
      <c r="J20" s="33">
        <v>0</v>
      </c>
      <c r="K20" s="33">
        <v>0</v>
      </c>
      <c r="L20" s="33">
        <v>0</v>
      </c>
      <c r="M20" s="33">
        <v>0</v>
      </c>
      <c r="N20" s="33">
        <v>0</v>
      </c>
      <c r="O20" s="35"/>
      <c r="P20" s="35"/>
      <c r="Q20" s="15"/>
      <c r="R20" s="20"/>
      <c r="S20" s="21"/>
      <c r="T20" s="21"/>
      <c r="U20" s="21"/>
      <c r="V20" s="21"/>
      <c r="W20" s="21"/>
      <c r="X20" s="21"/>
      <c r="Y20" s="21"/>
      <c r="Z20" s="22"/>
    </row>
    <row r="21" spans="1:26" ht="15.25" customHeight="1" x14ac:dyDescent="0.2">
      <c r="A21" s="5" t="s">
        <v>155</v>
      </c>
      <c r="B21" s="33">
        <v>0</v>
      </c>
      <c r="C21" s="33">
        <v>1</v>
      </c>
      <c r="D21" s="33">
        <v>0</v>
      </c>
      <c r="E21" s="33">
        <v>3</v>
      </c>
      <c r="F21" s="33">
        <v>0</v>
      </c>
      <c r="G21" s="33">
        <v>0</v>
      </c>
      <c r="H21" s="33">
        <v>0</v>
      </c>
      <c r="I21" s="33">
        <v>0</v>
      </c>
      <c r="J21" s="33">
        <v>0</v>
      </c>
      <c r="K21" s="33">
        <v>0</v>
      </c>
      <c r="L21" s="33">
        <v>0</v>
      </c>
      <c r="M21" s="33">
        <v>0</v>
      </c>
      <c r="N21" s="33">
        <v>0</v>
      </c>
      <c r="O21" s="35"/>
      <c r="P21" s="35"/>
      <c r="Q21" s="15"/>
      <c r="R21" s="20"/>
      <c r="S21" s="21"/>
      <c r="T21" s="21"/>
      <c r="U21" s="21"/>
      <c r="V21" s="21"/>
      <c r="W21" s="21"/>
      <c r="X21" s="21"/>
      <c r="Y21" s="21"/>
      <c r="Z21" s="22"/>
    </row>
    <row r="22" spans="1:26" ht="15.25" customHeight="1" x14ac:dyDescent="0.2">
      <c r="A22" s="5" t="s">
        <v>274</v>
      </c>
      <c r="B22" s="33">
        <v>0</v>
      </c>
      <c r="C22" s="33">
        <v>0</v>
      </c>
      <c r="D22" s="33">
        <v>0</v>
      </c>
      <c r="E22" s="33">
        <v>1</v>
      </c>
      <c r="F22" s="33">
        <v>1</v>
      </c>
      <c r="G22" s="33">
        <v>2</v>
      </c>
      <c r="H22" s="33">
        <v>0</v>
      </c>
      <c r="I22" s="33">
        <v>1</v>
      </c>
      <c r="J22" s="33">
        <v>1</v>
      </c>
      <c r="K22" s="33">
        <v>0</v>
      </c>
      <c r="L22" s="33">
        <v>0</v>
      </c>
      <c r="M22" s="33">
        <v>0</v>
      </c>
      <c r="N22" s="33">
        <v>0</v>
      </c>
      <c r="O22" s="35"/>
      <c r="P22" s="35"/>
      <c r="Q22" s="15"/>
      <c r="R22" s="20"/>
      <c r="S22" s="21"/>
      <c r="T22" s="21"/>
      <c r="U22" s="21"/>
      <c r="V22" s="21"/>
      <c r="W22" s="21"/>
      <c r="X22" s="21"/>
      <c r="Y22" s="21"/>
      <c r="Z22" s="22"/>
    </row>
    <row r="23" spans="1:26" ht="15.25" customHeight="1" x14ac:dyDescent="0.2">
      <c r="A23" s="5" t="s">
        <v>275</v>
      </c>
      <c r="B23" s="33">
        <v>0</v>
      </c>
      <c r="C23" s="33">
        <v>0</v>
      </c>
      <c r="D23" s="33">
        <v>0</v>
      </c>
      <c r="E23" s="33">
        <v>0</v>
      </c>
      <c r="F23" s="33">
        <v>0</v>
      </c>
      <c r="G23" s="33">
        <v>2</v>
      </c>
      <c r="H23" s="33">
        <v>0</v>
      </c>
      <c r="I23" s="33">
        <v>2</v>
      </c>
      <c r="J23" s="33">
        <v>2</v>
      </c>
      <c r="K23" s="33">
        <v>0</v>
      </c>
      <c r="L23" s="33">
        <v>1</v>
      </c>
      <c r="M23" s="33">
        <v>0</v>
      </c>
      <c r="N23" s="33">
        <v>0</v>
      </c>
      <c r="O23" s="35"/>
      <c r="P23" s="35"/>
      <c r="Q23" s="15"/>
      <c r="R23" s="20"/>
      <c r="S23" s="21"/>
      <c r="T23" s="21"/>
      <c r="U23" s="21"/>
      <c r="V23" s="21"/>
      <c r="W23" s="21"/>
      <c r="X23" s="21"/>
      <c r="Y23" s="21"/>
      <c r="Z23" s="22"/>
    </row>
    <row r="24" spans="1:26" ht="15.25" customHeight="1" x14ac:dyDescent="0.2">
      <c r="A24" s="5" t="s">
        <v>267</v>
      </c>
      <c r="B24" s="33">
        <v>2</v>
      </c>
      <c r="C24" s="33">
        <v>4</v>
      </c>
      <c r="D24" s="33">
        <v>3</v>
      </c>
      <c r="E24" s="33">
        <v>4</v>
      </c>
      <c r="F24" s="33">
        <v>1</v>
      </c>
      <c r="G24" s="33">
        <v>0</v>
      </c>
      <c r="H24" s="33">
        <v>1</v>
      </c>
      <c r="I24" s="33">
        <v>0</v>
      </c>
      <c r="J24" s="33">
        <v>0</v>
      </c>
      <c r="K24" s="33">
        <v>0</v>
      </c>
      <c r="L24" s="33">
        <v>0</v>
      </c>
      <c r="M24" s="33">
        <v>0</v>
      </c>
      <c r="N24" s="33">
        <v>0</v>
      </c>
      <c r="O24" s="35"/>
      <c r="P24" s="35"/>
      <c r="Q24" s="15"/>
      <c r="R24" s="20"/>
      <c r="S24" s="21"/>
      <c r="T24" s="21"/>
      <c r="U24" s="21"/>
      <c r="V24" s="21"/>
      <c r="W24" s="21"/>
      <c r="X24" s="21"/>
      <c r="Y24" s="21"/>
      <c r="Z24" s="22"/>
    </row>
    <row r="25" spans="1:26" ht="15.25" customHeight="1" x14ac:dyDescent="0.2">
      <c r="A25" s="5" t="s">
        <v>268</v>
      </c>
      <c r="B25" s="33">
        <v>3</v>
      </c>
      <c r="C25" s="33">
        <v>3</v>
      </c>
      <c r="D25" s="33">
        <v>0</v>
      </c>
      <c r="E25" s="33">
        <v>0</v>
      </c>
      <c r="F25" s="33">
        <v>0</v>
      </c>
      <c r="G25" s="33">
        <v>0</v>
      </c>
      <c r="H25" s="33">
        <v>1</v>
      </c>
      <c r="I25" s="33">
        <v>0</v>
      </c>
      <c r="J25" s="33">
        <v>0</v>
      </c>
      <c r="K25" s="33">
        <v>0</v>
      </c>
      <c r="L25" s="33">
        <v>0</v>
      </c>
      <c r="M25" s="33">
        <v>0</v>
      </c>
      <c r="N25" s="33">
        <v>0</v>
      </c>
      <c r="O25" s="35"/>
      <c r="P25" s="35"/>
      <c r="Q25" s="15"/>
      <c r="R25" s="20"/>
      <c r="S25" s="21"/>
      <c r="T25" s="21"/>
      <c r="U25" s="21"/>
      <c r="V25" s="21"/>
      <c r="W25" s="21"/>
      <c r="X25" s="21"/>
      <c r="Y25" s="21"/>
      <c r="Z25" s="22"/>
    </row>
    <row r="26" spans="1:26" ht="15.25" customHeight="1" x14ac:dyDescent="0.2">
      <c r="A26" s="5" t="s">
        <v>269</v>
      </c>
      <c r="B26" s="33">
        <v>0</v>
      </c>
      <c r="C26" s="33">
        <v>0</v>
      </c>
      <c r="D26" s="33">
        <v>0</v>
      </c>
      <c r="E26" s="33">
        <v>0</v>
      </c>
      <c r="F26" s="33">
        <v>0</v>
      </c>
      <c r="G26" s="33">
        <v>4</v>
      </c>
      <c r="H26" s="33">
        <v>0</v>
      </c>
      <c r="I26" s="33">
        <v>0</v>
      </c>
      <c r="J26" s="33">
        <v>2</v>
      </c>
      <c r="K26" s="33">
        <v>0</v>
      </c>
      <c r="L26" s="33">
        <v>2</v>
      </c>
      <c r="M26" s="33">
        <v>0</v>
      </c>
      <c r="N26" s="33">
        <v>0</v>
      </c>
      <c r="O26" s="35"/>
      <c r="P26" s="35"/>
      <c r="Q26" s="15"/>
      <c r="R26" s="20"/>
      <c r="S26" s="21"/>
      <c r="T26" s="21"/>
      <c r="U26" s="21"/>
      <c r="V26" s="21"/>
      <c r="W26" s="21"/>
      <c r="X26" s="21"/>
      <c r="Y26" s="21"/>
      <c r="Z26" s="22"/>
    </row>
    <row r="27" spans="1:26" ht="15.25" customHeight="1" x14ac:dyDescent="0.2">
      <c r="A27" s="5" t="s">
        <v>189</v>
      </c>
      <c r="B27" s="33">
        <v>0</v>
      </c>
      <c r="C27" s="33">
        <v>0</v>
      </c>
      <c r="D27" s="33">
        <v>0</v>
      </c>
      <c r="E27" s="33">
        <v>0</v>
      </c>
      <c r="F27" s="33">
        <v>0</v>
      </c>
      <c r="G27" s="33">
        <v>14</v>
      </c>
      <c r="H27" s="33">
        <v>4</v>
      </c>
      <c r="I27" s="33">
        <v>7</v>
      </c>
      <c r="J27" s="33">
        <v>1</v>
      </c>
      <c r="K27" s="33">
        <v>0</v>
      </c>
      <c r="L27" s="33">
        <v>0</v>
      </c>
      <c r="M27" s="33">
        <v>0</v>
      </c>
      <c r="N27" s="33">
        <v>0</v>
      </c>
      <c r="O27" s="35"/>
      <c r="P27" s="35"/>
      <c r="Q27" s="15"/>
      <c r="R27" s="20"/>
      <c r="S27" s="21"/>
      <c r="T27" s="21"/>
      <c r="U27" s="21"/>
      <c r="V27" s="21"/>
      <c r="W27" s="21"/>
      <c r="X27" s="21"/>
      <c r="Y27" s="21"/>
      <c r="Z27" s="22"/>
    </row>
    <row r="28" spans="1:26" ht="16" customHeight="1" x14ac:dyDescent="0.2">
      <c r="A28" s="15"/>
      <c r="B28" s="35"/>
      <c r="C28" s="35"/>
      <c r="D28" s="35"/>
      <c r="E28" s="35"/>
      <c r="F28" s="35"/>
      <c r="G28" s="35"/>
      <c r="H28" s="35"/>
      <c r="I28" s="35"/>
      <c r="J28" s="35"/>
      <c r="K28" s="35"/>
      <c r="L28" s="35"/>
      <c r="M28" s="35"/>
      <c r="N28" s="35"/>
      <c r="O28" s="35"/>
      <c r="P28" s="35"/>
      <c r="Q28" s="15"/>
      <c r="R28" s="20"/>
      <c r="S28" s="21"/>
      <c r="T28" s="21"/>
      <c r="U28" s="21"/>
      <c r="V28" s="21"/>
      <c r="W28" s="21"/>
      <c r="X28" s="21"/>
      <c r="Y28" s="21"/>
      <c r="Z28" s="22"/>
    </row>
    <row r="29" spans="1:26" ht="16" customHeight="1" x14ac:dyDescent="0.2">
      <c r="A29" s="2" t="s">
        <v>247</v>
      </c>
      <c r="B29" s="33">
        <v>148</v>
      </c>
      <c r="C29" s="33">
        <v>109</v>
      </c>
      <c r="D29" s="33">
        <f>SUM(D2:D27)</f>
        <v>61</v>
      </c>
      <c r="E29" s="33">
        <f>SUM(E2:E27)</f>
        <v>97</v>
      </c>
      <c r="F29" s="33">
        <f>SUM(F2:F28)</f>
        <v>47</v>
      </c>
      <c r="G29" s="33">
        <f>SUM(G2:G28)</f>
        <v>91</v>
      </c>
      <c r="H29" s="33">
        <f>SUM(H2:H28)</f>
        <v>20</v>
      </c>
      <c r="I29" s="33">
        <f>SUM(I2:I27)</f>
        <v>35</v>
      </c>
      <c r="J29" s="33">
        <f>SUM(J2:J27)</f>
        <v>17</v>
      </c>
      <c r="K29" s="33">
        <v>0</v>
      </c>
      <c r="L29" s="33">
        <v>3</v>
      </c>
      <c r="M29" s="33">
        <v>1</v>
      </c>
      <c r="N29" s="33">
        <v>0</v>
      </c>
      <c r="O29" s="35"/>
      <c r="P29" s="35"/>
      <c r="Q29" s="15"/>
      <c r="R29" s="20"/>
      <c r="S29" s="21"/>
      <c r="T29" s="21"/>
      <c r="U29" s="21"/>
      <c r="V29" s="21"/>
      <c r="W29" s="21"/>
      <c r="X29" s="21"/>
      <c r="Y29" s="21"/>
      <c r="Z29" s="22"/>
    </row>
    <row r="30" spans="1:26" ht="16" customHeight="1" x14ac:dyDescent="0.2">
      <c r="A30" s="2" t="s">
        <v>213</v>
      </c>
      <c r="B30" s="33">
        <v>12</v>
      </c>
      <c r="C30" s="33">
        <v>14</v>
      </c>
      <c r="D30" s="33">
        <v>12</v>
      </c>
      <c r="E30" s="33">
        <v>12</v>
      </c>
      <c r="F30" s="33">
        <v>6</v>
      </c>
      <c r="G30" s="33">
        <v>9</v>
      </c>
      <c r="H30" s="33">
        <v>6</v>
      </c>
      <c r="I30" s="33">
        <v>5</v>
      </c>
      <c r="J30" s="33">
        <v>7</v>
      </c>
      <c r="K30" s="33">
        <v>0</v>
      </c>
      <c r="L30" s="33">
        <v>2</v>
      </c>
      <c r="M30" s="33">
        <v>1</v>
      </c>
      <c r="N30" s="33">
        <v>0</v>
      </c>
      <c r="O30" s="35"/>
      <c r="P30" s="35"/>
      <c r="Q30" s="15"/>
      <c r="R30" s="20"/>
      <c r="S30" s="21"/>
      <c r="T30" s="21"/>
      <c r="U30" s="21"/>
      <c r="V30" s="21"/>
      <c r="W30" s="21"/>
      <c r="X30" s="21"/>
      <c r="Y30" s="21"/>
      <c r="Z30" s="22"/>
    </row>
    <row r="31" spans="1:26" ht="16" customHeight="1" x14ac:dyDescent="0.2">
      <c r="A31" s="15"/>
      <c r="B31" s="15"/>
      <c r="C31" s="15"/>
      <c r="D31" s="15"/>
      <c r="E31" s="50"/>
      <c r="F31" s="15"/>
      <c r="G31" s="15"/>
      <c r="H31" s="15"/>
      <c r="I31" s="15"/>
      <c r="J31" s="15"/>
      <c r="K31" s="15"/>
      <c r="L31" s="15"/>
      <c r="M31" s="15"/>
      <c r="N31" s="15"/>
      <c r="O31" s="15"/>
      <c r="P31" s="15"/>
      <c r="Q31" s="15"/>
      <c r="R31" s="20"/>
      <c r="S31" s="21"/>
      <c r="T31" s="21"/>
      <c r="U31" s="21"/>
      <c r="V31" s="21"/>
      <c r="W31" s="21"/>
      <c r="X31" s="21"/>
      <c r="Y31" s="21"/>
      <c r="Z31" s="22"/>
    </row>
    <row r="32" spans="1:26" ht="16" customHeight="1" x14ac:dyDescent="0.2">
      <c r="A32" s="6" t="s">
        <v>276</v>
      </c>
      <c r="B32" s="15"/>
      <c r="C32" s="15"/>
      <c r="D32" s="15"/>
      <c r="E32" s="50"/>
      <c r="F32" s="15"/>
      <c r="G32" s="15"/>
      <c r="H32" s="15"/>
      <c r="I32" s="15"/>
      <c r="J32" s="15"/>
      <c r="K32" s="15"/>
      <c r="L32" s="15"/>
      <c r="M32" s="15"/>
      <c r="N32" s="15"/>
      <c r="O32" s="15"/>
      <c r="P32" s="15"/>
      <c r="Q32" s="15"/>
      <c r="R32" s="20"/>
      <c r="S32" s="21"/>
      <c r="T32" s="21"/>
      <c r="U32" s="21"/>
      <c r="V32" s="21"/>
      <c r="W32" s="21"/>
      <c r="X32" s="21"/>
      <c r="Y32" s="21"/>
      <c r="Z32" s="22"/>
    </row>
    <row r="33" spans="1:26" ht="16" customHeight="1" x14ac:dyDescent="0.2">
      <c r="A33" s="24"/>
      <c r="B33" s="24"/>
      <c r="C33" s="15"/>
      <c r="D33" s="15"/>
      <c r="E33" s="15"/>
      <c r="F33" s="15"/>
      <c r="G33" s="15"/>
      <c r="H33" s="15"/>
      <c r="I33" s="15"/>
      <c r="J33" s="15"/>
      <c r="K33" s="15"/>
      <c r="L33" s="15"/>
      <c r="M33" s="15"/>
      <c r="N33" s="15"/>
      <c r="O33" s="15"/>
      <c r="P33" s="15"/>
      <c r="Q33" s="15"/>
      <c r="R33" s="20"/>
      <c r="S33" s="21"/>
      <c r="T33" s="21"/>
      <c r="U33" s="21"/>
      <c r="V33" s="21"/>
      <c r="W33" s="21"/>
      <c r="X33" s="21"/>
      <c r="Y33" s="21"/>
      <c r="Z33" s="22"/>
    </row>
    <row r="34" spans="1:26" ht="16" customHeight="1" x14ac:dyDescent="0.2">
      <c r="A34" s="5"/>
      <c r="B34" s="15"/>
      <c r="C34" s="15"/>
      <c r="D34" s="15"/>
      <c r="E34" s="15"/>
      <c r="F34" s="15"/>
      <c r="G34" s="15"/>
      <c r="H34" s="15"/>
      <c r="I34" s="15"/>
      <c r="J34" s="15"/>
      <c r="K34" s="15"/>
      <c r="L34" s="15"/>
      <c r="M34" s="15"/>
      <c r="N34" s="15"/>
      <c r="O34" s="15"/>
      <c r="P34" s="15"/>
      <c r="Q34" s="15"/>
      <c r="R34" s="20"/>
      <c r="S34" s="21"/>
      <c r="T34" s="21"/>
      <c r="U34" s="21"/>
      <c r="V34" s="21"/>
      <c r="W34" s="21"/>
      <c r="X34" s="21"/>
      <c r="Y34" s="21"/>
      <c r="Z34" s="22"/>
    </row>
    <row r="35" spans="1:26" ht="16" customHeight="1" x14ac:dyDescent="0.2">
      <c r="A35" s="5"/>
      <c r="B35" s="15"/>
      <c r="C35" s="15"/>
      <c r="D35" s="15"/>
      <c r="E35" s="15"/>
      <c r="F35" s="15"/>
      <c r="G35" s="15"/>
      <c r="H35" s="15"/>
      <c r="I35" s="15"/>
      <c r="J35" s="15"/>
      <c r="K35" s="15"/>
      <c r="L35" s="15"/>
      <c r="M35" s="15"/>
      <c r="N35" s="15"/>
      <c r="O35" s="15"/>
      <c r="P35" s="15"/>
      <c r="Q35" s="15"/>
      <c r="R35" s="20"/>
      <c r="S35" s="21"/>
      <c r="T35" s="21"/>
      <c r="U35" s="21"/>
      <c r="V35" s="21"/>
      <c r="W35" s="21"/>
      <c r="X35" s="21"/>
      <c r="Y35" s="21"/>
      <c r="Z35" s="22"/>
    </row>
    <row r="36" spans="1:26" ht="16" customHeight="1" x14ac:dyDescent="0.2">
      <c r="A36" s="5"/>
      <c r="B36" s="15"/>
      <c r="C36" s="15"/>
      <c r="D36" s="15"/>
      <c r="E36" s="15"/>
      <c r="F36" s="15"/>
      <c r="G36" s="15"/>
      <c r="H36" s="15"/>
      <c r="I36" s="15"/>
      <c r="J36" s="15"/>
      <c r="K36" s="15"/>
      <c r="L36" s="15"/>
      <c r="M36" s="15"/>
      <c r="N36" s="15"/>
      <c r="O36" s="15"/>
      <c r="P36" s="15"/>
      <c r="Q36" s="15"/>
      <c r="R36" s="20"/>
      <c r="S36" s="21"/>
      <c r="T36" s="21"/>
      <c r="U36" s="21"/>
      <c r="V36" s="21"/>
      <c r="W36" s="21"/>
      <c r="X36" s="21"/>
      <c r="Y36" s="21"/>
      <c r="Z36" s="22"/>
    </row>
    <row r="37" spans="1:26" ht="16" customHeight="1" x14ac:dyDescent="0.2">
      <c r="A37" s="8"/>
      <c r="B37" s="15"/>
      <c r="C37" s="15"/>
      <c r="D37" s="15"/>
      <c r="E37" s="15"/>
      <c r="F37" s="15"/>
      <c r="G37" s="15"/>
      <c r="H37" s="15"/>
      <c r="I37" s="15"/>
      <c r="J37" s="15"/>
      <c r="K37" s="15"/>
      <c r="L37" s="15"/>
      <c r="M37" s="15"/>
      <c r="N37" s="15"/>
      <c r="O37" s="15"/>
      <c r="P37" s="15"/>
      <c r="Q37" s="15"/>
      <c r="R37" s="20"/>
      <c r="S37" s="21"/>
      <c r="T37" s="21"/>
      <c r="U37" s="21"/>
      <c r="V37" s="21"/>
      <c r="W37" s="21"/>
      <c r="X37" s="21"/>
      <c r="Y37" s="21"/>
      <c r="Z37" s="22"/>
    </row>
    <row r="38" spans="1:26" ht="16" customHeight="1" x14ac:dyDescent="0.2">
      <c r="A38" s="8"/>
      <c r="B38" s="15"/>
      <c r="C38" s="15"/>
      <c r="D38" s="15"/>
      <c r="E38" s="15"/>
      <c r="F38" s="15"/>
      <c r="G38" s="15"/>
      <c r="H38" s="15"/>
      <c r="I38" s="15"/>
      <c r="J38" s="15"/>
      <c r="K38" s="15"/>
      <c r="L38" s="15"/>
      <c r="M38" s="15"/>
      <c r="N38" s="15"/>
      <c r="O38" s="15"/>
      <c r="P38" s="15"/>
      <c r="Q38" s="15"/>
      <c r="R38" s="20"/>
      <c r="S38" s="21"/>
      <c r="T38" s="21"/>
      <c r="U38" s="21"/>
      <c r="V38" s="21"/>
      <c r="W38" s="21"/>
      <c r="X38" s="21"/>
      <c r="Y38" s="21"/>
      <c r="Z38" s="22"/>
    </row>
    <row r="39" spans="1:26" ht="16" customHeight="1" x14ac:dyDescent="0.2">
      <c r="A39" s="8"/>
      <c r="B39" s="15"/>
      <c r="C39" s="15"/>
      <c r="D39" s="15"/>
      <c r="E39" s="15"/>
      <c r="F39" s="15"/>
      <c r="G39" s="15"/>
      <c r="H39" s="15"/>
      <c r="I39" s="15"/>
      <c r="J39" s="15"/>
      <c r="K39" s="15"/>
      <c r="L39" s="15"/>
      <c r="M39" s="15"/>
      <c r="N39" s="15"/>
      <c r="O39" s="15"/>
      <c r="P39" s="15"/>
      <c r="Q39" s="15"/>
      <c r="R39" s="20"/>
      <c r="S39" s="21"/>
      <c r="T39" s="21"/>
      <c r="U39" s="21"/>
      <c r="V39" s="21"/>
      <c r="W39" s="21"/>
      <c r="X39" s="21"/>
      <c r="Y39" s="21"/>
      <c r="Z39" s="22"/>
    </row>
    <row r="40" spans="1:26" ht="16" customHeight="1" x14ac:dyDescent="0.2">
      <c r="A40" s="5"/>
      <c r="B40" s="15"/>
      <c r="C40" s="15"/>
      <c r="D40" s="15"/>
      <c r="E40" s="15"/>
      <c r="F40" s="15"/>
      <c r="G40" s="15"/>
      <c r="H40" s="15"/>
      <c r="I40" s="15"/>
      <c r="J40" s="15"/>
      <c r="K40" s="15"/>
      <c r="L40" s="15"/>
      <c r="M40" s="15"/>
      <c r="N40" s="15"/>
      <c r="O40" s="15"/>
      <c r="P40" s="15"/>
      <c r="Q40" s="15"/>
      <c r="R40" s="20"/>
      <c r="S40" s="21"/>
      <c r="T40" s="21"/>
      <c r="U40" s="21"/>
      <c r="V40" s="21"/>
      <c r="W40" s="21"/>
      <c r="X40" s="21"/>
      <c r="Y40" s="21"/>
      <c r="Z40" s="22"/>
    </row>
    <row r="41" spans="1:26" ht="16" customHeight="1" x14ac:dyDescent="0.2">
      <c r="A41" s="5"/>
      <c r="B41" s="15"/>
      <c r="C41" s="15"/>
      <c r="D41" s="15"/>
      <c r="E41" s="15"/>
      <c r="F41" s="15"/>
      <c r="G41" s="15"/>
      <c r="H41" s="15"/>
      <c r="I41" s="15"/>
      <c r="J41" s="15"/>
      <c r="K41" s="15"/>
      <c r="L41" s="15"/>
      <c r="M41" s="15"/>
      <c r="N41" s="15"/>
      <c r="O41" s="15"/>
      <c r="P41" s="15"/>
      <c r="Q41" s="15"/>
      <c r="R41" s="20"/>
      <c r="S41" s="21"/>
      <c r="T41" s="21"/>
      <c r="U41" s="21"/>
      <c r="V41" s="21"/>
      <c r="W41" s="21"/>
      <c r="X41" s="21"/>
      <c r="Y41" s="21"/>
      <c r="Z41" s="22"/>
    </row>
    <row r="42" spans="1:26" ht="16" customHeight="1" x14ac:dyDescent="0.2">
      <c r="A42" s="5"/>
      <c r="B42" s="15"/>
      <c r="C42" s="15"/>
      <c r="D42" s="15"/>
      <c r="E42" s="15"/>
      <c r="F42" s="15"/>
      <c r="G42" s="15"/>
      <c r="H42" s="15"/>
      <c r="I42" s="15"/>
      <c r="J42" s="15"/>
      <c r="K42" s="15"/>
      <c r="L42" s="15"/>
      <c r="M42" s="15"/>
      <c r="N42" s="15"/>
      <c r="O42" s="15"/>
      <c r="P42" s="15"/>
      <c r="Q42" s="15"/>
      <c r="R42" s="20"/>
      <c r="S42" s="21"/>
      <c r="T42" s="21"/>
      <c r="U42" s="21"/>
      <c r="V42" s="21"/>
      <c r="W42" s="21"/>
      <c r="X42" s="21"/>
      <c r="Y42" s="21"/>
      <c r="Z42" s="22"/>
    </row>
    <row r="43" spans="1:26" ht="16" customHeight="1" x14ac:dyDescent="0.2">
      <c r="A43" s="5"/>
      <c r="B43" s="15"/>
      <c r="C43" s="15"/>
      <c r="D43" s="15"/>
      <c r="E43" s="15"/>
      <c r="F43" s="15"/>
      <c r="G43" s="15"/>
      <c r="H43" s="15"/>
      <c r="I43" s="15"/>
      <c r="J43" s="15"/>
      <c r="K43" s="15"/>
      <c r="L43" s="15"/>
      <c r="M43" s="15"/>
      <c r="N43" s="15"/>
      <c r="O43" s="15"/>
      <c r="P43" s="15"/>
      <c r="Q43" s="15"/>
      <c r="R43" s="20"/>
      <c r="S43" s="21"/>
      <c r="T43" s="21"/>
      <c r="U43" s="21"/>
      <c r="V43" s="21"/>
      <c r="W43" s="21"/>
      <c r="X43" s="21"/>
      <c r="Y43" s="21"/>
      <c r="Z43" s="22"/>
    </row>
    <row r="44" spans="1:26" ht="16" customHeight="1" x14ac:dyDescent="0.2">
      <c r="A44" s="5"/>
      <c r="B44" s="15"/>
      <c r="C44" s="15"/>
      <c r="D44" s="15"/>
      <c r="E44" s="15"/>
      <c r="F44" s="15"/>
      <c r="G44" s="15"/>
      <c r="H44" s="15"/>
      <c r="I44" s="15"/>
      <c r="J44" s="15"/>
      <c r="K44" s="15"/>
      <c r="L44" s="15"/>
      <c r="M44" s="15"/>
      <c r="N44" s="15"/>
      <c r="O44" s="15"/>
      <c r="P44" s="15"/>
      <c r="Q44" s="15"/>
      <c r="R44" s="20"/>
      <c r="S44" s="21"/>
      <c r="T44" s="21"/>
      <c r="U44" s="21"/>
      <c r="V44" s="21"/>
      <c r="W44" s="21"/>
      <c r="X44" s="21"/>
      <c r="Y44" s="21"/>
      <c r="Z44" s="22"/>
    </row>
    <row r="45" spans="1:26" ht="16" customHeight="1" x14ac:dyDescent="0.2">
      <c r="A45" s="5"/>
      <c r="B45" s="15"/>
      <c r="C45" s="15"/>
      <c r="D45" s="15"/>
      <c r="E45" s="15"/>
      <c r="F45" s="15"/>
      <c r="G45" s="15"/>
      <c r="H45" s="15"/>
      <c r="I45" s="15"/>
      <c r="J45" s="15"/>
      <c r="K45" s="15"/>
      <c r="L45" s="15"/>
      <c r="M45" s="15"/>
      <c r="N45" s="15"/>
      <c r="O45" s="15"/>
      <c r="P45" s="15"/>
      <c r="Q45" s="15"/>
      <c r="R45" s="20"/>
      <c r="S45" s="21"/>
      <c r="T45" s="21"/>
      <c r="U45" s="21"/>
      <c r="V45" s="21"/>
      <c r="W45" s="21"/>
      <c r="X45" s="21"/>
      <c r="Y45" s="21"/>
      <c r="Z45" s="22"/>
    </row>
    <row r="46" spans="1:26" ht="16" customHeight="1" x14ac:dyDescent="0.2">
      <c r="A46" s="5"/>
      <c r="B46" s="15"/>
      <c r="C46" s="15"/>
      <c r="D46" s="15"/>
      <c r="E46" s="15"/>
      <c r="F46" s="15"/>
      <c r="G46" s="15"/>
      <c r="H46" s="15"/>
      <c r="I46" s="15"/>
      <c r="J46" s="15"/>
      <c r="K46" s="15"/>
      <c r="L46" s="15"/>
      <c r="M46" s="15"/>
      <c r="N46" s="15"/>
      <c r="O46" s="15"/>
      <c r="P46" s="15"/>
      <c r="Q46" s="15"/>
      <c r="R46" s="20"/>
      <c r="S46" s="21"/>
      <c r="T46" s="21"/>
      <c r="U46" s="21"/>
      <c r="V46" s="21"/>
      <c r="W46" s="21"/>
      <c r="X46" s="21"/>
      <c r="Y46" s="21"/>
      <c r="Z46" s="22"/>
    </row>
    <row r="47" spans="1:26" ht="16" customHeight="1" x14ac:dyDescent="0.2">
      <c r="A47" s="5"/>
      <c r="B47" s="15"/>
      <c r="C47" s="15"/>
      <c r="D47" s="15"/>
      <c r="E47" s="15"/>
      <c r="F47" s="15"/>
      <c r="G47" s="15"/>
      <c r="H47" s="15"/>
      <c r="I47" s="15"/>
      <c r="J47" s="15"/>
      <c r="K47" s="15"/>
      <c r="L47" s="15"/>
      <c r="M47" s="15"/>
      <c r="N47" s="15"/>
      <c r="O47" s="15"/>
      <c r="P47" s="15"/>
      <c r="Q47" s="15"/>
      <c r="R47" s="20"/>
      <c r="S47" s="21"/>
      <c r="T47" s="21"/>
      <c r="U47" s="21"/>
      <c r="V47" s="21"/>
      <c r="W47" s="21"/>
      <c r="X47" s="21"/>
      <c r="Y47" s="21"/>
      <c r="Z47" s="22"/>
    </row>
    <row r="48" spans="1:26" ht="16" customHeight="1" x14ac:dyDescent="0.2">
      <c r="A48" s="5"/>
      <c r="B48" s="15"/>
      <c r="C48" s="15"/>
      <c r="D48" s="15"/>
      <c r="E48" s="15"/>
      <c r="F48" s="15"/>
      <c r="G48" s="15"/>
      <c r="H48" s="15"/>
      <c r="I48" s="15"/>
      <c r="J48" s="15"/>
      <c r="K48" s="15"/>
      <c r="L48" s="15"/>
      <c r="M48" s="15"/>
      <c r="N48" s="15"/>
      <c r="O48" s="15"/>
      <c r="P48" s="15"/>
      <c r="Q48" s="15"/>
      <c r="R48" s="20"/>
      <c r="S48" s="21"/>
      <c r="T48" s="21"/>
      <c r="U48" s="21"/>
      <c r="V48" s="21"/>
      <c r="W48" s="21"/>
      <c r="X48" s="21"/>
      <c r="Y48" s="21"/>
      <c r="Z48" s="22"/>
    </row>
    <row r="49" spans="1:26" ht="16" customHeight="1" x14ac:dyDescent="0.2">
      <c r="A49" s="5"/>
      <c r="B49" s="15"/>
      <c r="C49" s="15"/>
      <c r="D49" s="15"/>
      <c r="E49" s="15"/>
      <c r="F49" s="15"/>
      <c r="G49" s="15"/>
      <c r="H49" s="15"/>
      <c r="I49" s="15"/>
      <c r="J49" s="15"/>
      <c r="K49" s="15"/>
      <c r="L49" s="15"/>
      <c r="M49" s="15"/>
      <c r="N49" s="15"/>
      <c r="O49" s="15"/>
      <c r="P49" s="15"/>
      <c r="Q49" s="15"/>
      <c r="R49" s="20"/>
      <c r="S49" s="21"/>
      <c r="T49" s="21"/>
      <c r="U49" s="21"/>
      <c r="V49" s="21"/>
      <c r="W49" s="21"/>
      <c r="X49" s="21"/>
      <c r="Y49" s="21"/>
      <c r="Z49" s="22"/>
    </row>
    <row r="50" spans="1:26" ht="16" customHeight="1" x14ac:dyDescent="0.2">
      <c r="A50" s="5"/>
      <c r="B50" s="15"/>
      <c r="C50" s="15"/>
      <c r="D50" s="15"/>
      <c r="E50" s="15"/>
      <c r="F50" s="15"/>
      <c r="G50" s="15"/>
      <c r="H50" s="15"/>
      <c r="I50" s="15"/>
      <c r="J50" s="15"/>
      <c r="K50" s="15"/>
      <c r="L50" s="15"/>
      <c r="M50" s="15"/>
      <c r="N50" s="15"/>
      <c r="O50" s="15"/>
      <c r="P50" s="15"/>
      <c r="Q50" s="15"/>
      <c r="R50" s="20"/>
      <c r="S50" s="21"/>
      <c r="T50" s="21"/>
      <c r="U50" s="21"/>
      <c r="V50" s="21"/>
      <c r="W50" s="21"/>
      <c r="X50" s="21"/>
      <c r="Y50" s="21"/>
      <c r="Z50" s="22"/>
    </row>
    <row r="51" spans="1:26" ht="16" customHeight="1" x14ac:dyDescent="0.2">
      <c r="A51" s="5"/>
      <c r="B51" s="15"/>
      <c r="C51" s="15"/>
      <c r="D51" s="15"/>
      <c r="E51" s="15"/>
      <c r="F51" s="15"/>
      <c r="G51" s="15"/>
      <c r="H51" s="15"/>
      <c r="I51" s="15"/>
      <c r="J51" s="15"/>
      <c r="K51" s="15"/>
      <c r="L51" s="15"/>
      <c r="M51" s="15"/>
      <c r="N51" s="15"/>
      <c r="O51" s="15"/>
      <c r="P51" s="15"/>
      <c r="Q51" s="15"/>
      <c r="R51" s="20"/>
      <c r="S51" s="21"/>
      <c r="T51" s="21"/>
      <c r="U51" s="21"/>
      <c r="V51" s="21"/>
      <c r="W51" s="21"/>
      <c r="X51" s="21"/>
      <c r="Y51" s="21"/>
      <c r="Z51" s="22"/>
    </row>
    <row r="52" spans="1:26" ht="16" customHeight="1" x14ac:dyDescent="0.2">
      <c r="A52" s="5"/>
      <c r="B52" s="15"/>
      <c r="C52" s="15"/>
      <c r="D52" s="15"/>
      <c r="E52" s="15"/>
      <c r="F52" s="15"/>
      <c r="G52" s="15"/>
      <c r="H52" s="15"/>
      <c r="I52" s="15"/>
      <c r="J52" s="15"/>
      <c r="K52" s="15"/>
      <c r="L52" s="15"/>
      <c r="M52" s="15"/>
      <c r="N52" s="15"/>
      <c r="O52" s="15"/>
      <c r="P52" s="15"/>
      <c r="Q52" s="15"/>
      <c r="R52" s="20"/>
      <c r="S52" s="21"/>
      <c r="T52" s="21"/>
      <c r="U52" s="21"/>
      <c r="V52" s="21"/>
      <c r="W52" s="21"/>
      <c r="X52" s="21"/>
      <c r="Y52" s="21"/>
      <c r="Z52" s="22"/>
    </row>
    <row r="53" spans="1:26" ht="16" customHeight="1" x14ac:dyDescent="0.2">
      <c r="A53" s="5"/>
      <c r="B53" s="15"/>
      <c r="C53" s="15"/>
      <c r="D53" s="15"/>
      <c r="E53" s="15"/>
      <c r="F53" s="15"/>
      <c r="G53" s="15"/>
      <c r="H53" s="15"/>
      <c r="I53" s="15"/>
      <c r="J53" s="15"/>
      <c r="K53" s="15"/>
      <c r="L53" s="15"/>
      <c r="M53" s="15"/>
      <c r="N53" s="15"/>
      <c r="O53" s="15"/>
      <c r="P53" s="15"/>
      <c r="Q53" s="15"/>
      <c r="R53" s="20"/>
      <c r="S53" s="21"/>
      <c r="T53" s="21"/>
      <c r="U53" s="21"/>
      <c r="V53" s="21"/>
      <c r="W53" s="21"/>
      <c r="X53" s="21"/>
      <c r="Y53" s="21"/>
      <c r="Z53" s="22"/>
    </row>
    <row r="54" spans="1:26" ht="16" customHeight="1" x14ac:dyDescent="0.2">
      <c r="A54" s="5"/>
      <c r="B54" s="15"/>
      <c r="C54" s="15"/>
      <c r="D54" s="15"/>
      <c r="E54" s="15"/>
      <c r="F54" s="15"/>
      <c r="G54" s="15"/>
      <c r="H54" s="15"/>
      <c r="I54" s="15"/>
      <c r="J54" s="15"/>
      <c r="K54" s="15"/>
      <c r="L54" s="15"/>
      <c r="M54" s="15"/>
      <c r="N54" s="15"/>
      <c r="O54" s="15"/>
      <c r="P54" s="15"/>
      <c r="Q54" s="15"/>
      <c r="R54" s="20"/>
      <c r="S54" s="21"/>
      <c r="T54" s="21"/>
      <c r="U54" s="21"/>
      <c r="V54" s="21"/>
      <c r="W54" s="21"/>
      <c r="X54" s="21"/>
      <c r="Y54" s="21"/>
      <c r="Z54" s="22"/>
    </row>
    <row r="55" spans="1:26" ht="16" customHeight="1" x14ac:dyDescent="0.2">
      <c r="A55" s="5"/>
      <c r="B55" s="15"/>
      <c r="C55" s="15"/>
      <c r="D55" s="15"/>
      <c r="E55" s="15"/>
      <c r="F55" s="15"/>
      <c r="G55" s="15"/>
      <c r="H55" s="15"/>
      <c r="I55" s="15"/>
      <c r="J55" s="15"/>
      <c r="K55" s="15"/>
      <c r="L55" s="15"/>
      <c r="M55" s="15"/>
      <c r="N55" s="15"/>
      <c r="O55" s="15"/>
      <c r="P55" s="15"/>
      <c r="Q55" s="15"/>
      <c r="R55" s="20"/>
      <c r="S55" s="21"/>
      <c r="T55" s="21"/>
      <c r="U55" s="21"/>
      <c r="V55" s="21"/>
      <c r="W55" s="21"/>
      <c r="X55" s="21"/>
      <c r="Y55" s="21"/>
      <c r="Z55" s="22"/>
    </row>
    <row r="56" spans="1:26" ht="16" customHeight="1" x14ac:dyDescent="0.2">
      <c r="A56" s="15"/>
      <c r="B56" s="15"/>
      <c r="C56" s="15"/>
      <c r="D56" s="15"/>
      <c r="E56" s="15"/>
      <c r="F56" s="15"/>
      <c r="G56" s="15"/>
      <c r="H56" s="15"/>
      <c r="I56" s="15"/>
      <c r="J56" s="15"/>
      <c r="K56" s="15"/>
      <c r="L56" s="15"/>
      <c r="M56" s="15"/>
      <c r="N56" s="15"/>
      <c r="O56" s="15"/>
      <c r="P56" s="15"/>
      <c r="Q56" s="15"/>
      <c r="R56" s="20"/>
      <c r="S56" s="21"/>
      <c r="T56" s="21"/>
      <c r="U56" s="21"/>
      <c r="V56" s="21"/>
      <c r="W56" s="21"/>
      <c r="X56" s="21"/>
      <c r="Y56" s="21"/>
      <c r="Z56" s="22"/>
    </row>
    <row r="57" spans="1:26" ht="16" customHeight="1" x14ac:dyDescent="0.2">
      <c r="A57" s="15"/>
      <c r="B57" s="15"/>
      <c r="C57" s="15"/>
      <c r="D57" s="15"/>
      <c r="E57" s="15"/>
      <c r="F57" s="15"/>
      <c r="G57" s="15"/>
      <c r="H57" s="15"/>
      <c r="I57" s="15"/>
      <c r="J57" s="15"/>
      <c r="K57" s="15"/>
      <c r="L57" s="15"/>
      <c r="M57" s="15"/>
      <c r="N57" s="15"/>
      <c r="O57" s="15"/>
      <c r="P57" s="15"/>
      <c r="Q57" s="15"/>
      <c r="R57" s="20"/>
      <c r="S57" s="21"/>
      <c r="T57" s="21"/>
      <c r="U57" s="21"/>
      <c r="V57" s="21"/>
      <c r="W57" s="21"/>
      <c r="X57" s="21"/>
      <c r="Y57" s="21"/>
      <c r="Z57" s="22"/>
    </row>
    <row r="58" spans="1:26" ht="16" customHeight="1" x14ac:dyDescent="0.2">
      <c r="A58" s="24"/>
      <c r="B58" s="24"/>
      <c r="C58" s="15"/>
      <c r="D58" s="15"/>
      <c r="E58" s="15"/>
      <c r="F58" s="15"/>
      <c r="G58" s="15"/>
      <c r="H58" s="15"/>
      <c r="I58" s="15"/>
      <c r="J58" s="15"/>
      <c r="K58" s="15"/>
      <c r="L58" s="15"/>
      <c r="M58" s="15"/>
      <c r="N58" s="15"/>
      <c r="O58" s="15"/>
      <c r="P58" s="15"/>
      <c r="Q58" s="15"/>
      <c r="R58" s="20"/>
      <c r="S58" s="21"/>
      <c r="T58" s="21"/>
      <c r="U58" s="21"/>
      <c r="V58" s="21"/>
      <c r="W58" s="21"/>
      <c r="X58" s="21"/>
      <c r="Y58" s="21"/>
      <c r="Z58" s="22"/>
    </row>
    <row r="59" spans="1:26" ht="16" customHeight="1" x14ac:dyDescent="0.2">
      <c r="A59" s="26"/>
      <c r="B59" s="15"/>
      <c r="C59" s="15"/>
      <c r="D59" s="15"/>
      <c r="E59" s="15"/>
      <c r="F59" s="15"/>
      <c r="G59" s="15"/>
      <c r="H59" s="15"/>
      <c r="I59" s="15"/>
      <c r="J59" s="15"/>
      <c r="K59" s="15"/>
      <c r="L59" s="15"/>
      <c r="M59" s="15"/>
      <c r="N59" s="15"/>
      <c r="O59" s="15"/>
      <c r="P59" s="15"/>
      <c r="Q59" s="15"/>
      <c r="R59" s="20"/>
      <c r="S59" s="21"/>
      <c r="T59" s="21"/>
      <c r="U59" s="21"/>
      <c r="V59" s="21"/>
      <c r="W59" s="21"/>
      <c r="X59" s="21"/>
      <c r="Y59" s="21"/>
      <c r="Z59" s="22"/>
    </row>
    <row r="60" spans="1:26" ht="16" customHeight="1" x14ac:dyDescent="0.2">
      <c r="A60" s="26"/>
      <c r="B60" s="15"/>
      <c r="C60" s="15"/>
      <c r="D60" s="15"/>
      <c r="E60" s="15"/>
      <c r="F60" s="15"/>
      <c r="G60" s="15"/>
      <c r="H60" s="15"/>
      <c r="I60" s="15"/>
      <c r="J60" s="15"/>
      <c r="K60" s="15"/>
      <c r="L60" s="15"/>
      <c r="M60" s="15"/>
      <c r="N60" s="15"/>
      <c r="O60" s="15"/>
      <c r="P60" s="15"/>
      <c r="Q60" s="15"/>
      <c r="R60" s="20"/>
      <c r="S60" s="21"/>
      <c r="T60" s="21"/>
      <c r="U60" s="21"/>
      <c r="V60" s="21"/>
      <c r="W60" s="21"/>
      <c r="X60" s="21"/>
      <c r="Y60" s="21"/>
      <c r="Z60" s="22"/>
    </row>
    <row r="61" spans="1:26" ht="16" customHeight="1" x14ac:dyDescent="0.2">
      <c r="A61" s="26"/>
      <c r="B61" s="15"/>
      <c r="C61" s="15"/>
      <c r="D61" s="15"/>
      <c r="E61" s="15"/>
      <c r="F61" s="15"/>
      <c r="G61" s="15"/>
      <c r="H61" s="15"/>
      <c r="I61" s="15"/>
      <c r="J61" s="15"/>
      <c r="K61" s="15"/>
      <c r="L61" s="15"/>
      <c r="M61" s="15"/>
      <c r="N61" s="15"/>
      <c r="O61" s="15"/>
      <c r="P61" s="15"/>
      <c r="Q61" s="15"/>
      <c r="R61" s="20"/>
      <c r="S61" s="21"/>
      <c r="T61" s="21"/>
      <c r="U61" s="21"/>
      <c r="V61" s="21"/>
      <c r="W61" s="21"/>
      <c r="X61" s="21"/>
      <c r="Y61" s="21"/>
      <c r="Z61" s="22"/>
    </row>
    <row r="62" spans="1:26" ht="16" customHeight="1" x14ac:dyDescent="0.2">
      <c r="A62" s="26"/>
      <c r="B62" s="15"/>
      <c r="C62" s="15"/>
      <c r="D62" s="15"/>
      <c r="E62" s="15"/>
      <c r="F62" s="15"/>
      <c r="G62" s="15"/>
      <c r="H62" s="15"/>
      <c r="I62" s="15"/>
      <c r="J62" s="15"/>
      <c r="K62" s="15"/>
      <c r="L62" s="15"/>
      <c r="M62" s="15"/>
      <c r="N62" s="15"/>
      <c r="O62" s="15"/>
      <c r="P62" s="15"/>
      <c r="Q62" s="15"/>
      <c r="R62" s="20"/>
      <c r="S62" s="21"/>
      <c r="T62" s="21"/>
      <c r="U62" s="21"/>
      <c r="V62" s="21"/>
      <c r="W62" s="21"/>
      <c r="X62" s="21"/>
      <c r="Y62" s="21"/>
      <c r="Z62" s="22"/>
    </row>
    <row r="63" spans="1:26" ht="16" customHeight="1" x14ac:dyDescent="0.2">
      <c r="A63" s="26"/>
      <c r="B63" s="15"/>
      <c r="C63" s="15"/>
      <c r="D63" s="15"/>
      <c r="E63" s="15"/>
      <c r="F63" s="15"/>
      <c r="G63" s="15"/>
      <c r="H63" s="15"/>
      <c r="I63" s="15"/>
      <c r="J63" s="15"/>
      <c r="K63" s="15"/>
      <c r="L63" s="15"/>
      <c r="M63" s="15"/>
      <c r="N63" s="15"/>
      <c r="O63" s="15"/>
      <c r="P63" s="15"/>
      <c r="Q63" s="15"/>
      <c r="R63" s="20"/>
      <c r="S63" s="21"/>
      <c r="T63" s="21"/>
      <c r="U63" s="21"/>
      <c r="V63" s="21"/>
      <c r="W63" s="21"/>
      <c r="X63" s="21"/>
      <c r="Y63" s="21"/>
      <c r="Z63" s="22"/>
    </row>
    <row r="64" spans="1:26" ht="16" customHeight="1" x14ac:dyDescent="0.2">
      <c r="A64" s="26"/>
      <c r="B64" s="15"/>
      <c r="C64" s="15"/>
      <c r="D64" s="15"/>
      <c r="E64" s="15"/>
      <c r="F64" s="15"/>
      <c r="G64" s="15"/>
      <c r="H64" s="15"/>
      <c r="I64" s="15"/>
      <c r="J64" s="15"/>
      <c r="K64" s="15"/>
      <c r="L64" s="15"/>
      <c r="M64" s="15"/>
      <c r="N64" s="15"/>
      <c r="O64" s="15"/>
      <c r="P64" s="15"/>
      <c r="Q64" s="15"/>
      <c r="R64" s="20"/>
      <c r="S64" s="21"/>
      <c r="T64" s="21"/>
      <c r="U64" s="21"/>
      <c r="V64" s="21"/>
      <c r="W64" s="21"/>
      <c r="X64" s="21"/>
      <c r="Y64" s="21"/>
      <c r="Z64" s="22"/>
    </row>
    <row r="65" spans="1:26" ht="16" customHeight="1" x14ac:dyDescent="0.2">
      <c r="A65" s="26"/>
      <c r="B65" s="15"/>
      <c r="C65" s="15"/>
      <c r="D65" s="15"/>
      <c r="E65" s="15"/>
      <c r="F65" s="15"/>
      <c r="G65" s="15"/>
      <c r="H65" s="15"/>
      <c r="I65" s="15"/>
      <c r="J65" s="15"/>
      <c r="K65" s="15"/>
      <c r="L65" s="15"/>
      <c r="M65" s="15"/>
      <c r="N65" s="15"/>
      <c r="O65" s="15"/>
      <c r="P65" s="15"/>
      <c r="Q65" s="15"/>
      <c r="R65" s="20"/>
      <c r="S65" s="21"/>
      <c r="T65" s="21"/>
      <c r="U65" s="21"/>
      <c r="V65" s="21"/>
      <c r="W65" s="21"/>
      <c r="X65" s="21"/>
      <c r="Y65" s="21"/>
      <c r="Z65" s="22"/>
    </row>
    <row r="66" spans="1:26" ht="16" customHeight="1" x14ac:dyDescent="0.2">
      <c r="A66" s="26"/>
      <c r="B66" s="15"/>
      <c r="C66" s="15"/>
      <c r="D66" s="15"/>
      <c r="E66" s="15"/>
      <c r="F66" s="15"/>
      <c r="G66" s="15"/>
      <c r="H66" s="15"/>
      <c r="I66" s="15"/>
      <c r="J66" s="15"/>
      <c r="K66" s="15"/>
      <c r="L66" s="15"/>
      <c r="M66" s="15"/>
      <c r="N66" s="15"/>
      <c r="O66" s="15"/>
      <c r="P66" s="15"/>
      <c r="Q66" s="15"/>
      <c r="R66" s="20"/>
      <c r="S66" s="21"/>
      <c r="T66" s="21"/>
      <c r="U66" s="21"/>
      <c r="V66" s="21"/>
      <c r="W66" s="21"/>
      <c r="X66" s="21"/>
      <c r="Y66" s="21"/>
      <c r="Z66" s="22"/>
    </row>
    <row r="67" spans="1:26" ht="16" customHeight="1" x14ac:dyDescent="0.2">
      <c r="A67" s="15"/>
      <c r="B67" s="15"/>
      <c r="C67" s="15"/>
      <c r="D67" s="15"/>
      <c r="E67" s="15"/>
      <c r="F67" s="15"/>
      <c r="G67" s="15"/>
      <c r="H67" s="15"/>
      <c r="I67" s="15"/>
      <c r="J67" s="15"/>
      <c r="K67" s="15"/>
      <c r="L67" s="15"/>
      <c r="M67" s="15"/>
      <c r="N67" s="15"/>
      <c r="O67" s="15"/>
      <c r="P67" s="15"/>
      <c r="Q67" s="15"/>
      <c r="R67" s="20"/>
      <c r="S67" s="21"/>
      <c r="T67" s="21"/>
      <c r="U67" s="21"/>
      <c r="V67" s="21"/>
      <c r="W67" s="21"/>
      <c r="X67" s="21"/>
      <c r="Y67" s="21"/>
      <c r="Z67" s="22"/>
    </row>
    <row r="68" spans="1:26" ht="16" customHeight="1" x14ac:dyDescent="0.2">
      <c r="A68" s="15"/>
      <c r="B68" s="15"/>
      <c r="C68" s="15"/>
      <c r="D68" s="15"/>
      <c r="E68" s="15"/>
      <c r="F68" s="15"/>
      <c r="G68" s="15"/>
      <c r="H68" s="15"/>
      <c r="I68" s="15"/>
      <c r="J68" s="15"/>
      <c r="K68" s="15"/>
      <c r="L68" s="15"/>
      <c r="M68" s="15"/>
      <c r="N68" s="15"/>
      <c r="O68" s="15"/>
      <c r="P68" s="15"/>
      <c r="Q68" s="15"/>
      <c r="R68" s="20"/>
      <c r="S68" s="21"/>
      <c r="T68" s="21"/>
      <c r="U68" s="21"/>
      <c r="V68" s="21"/>
      <c r="W68" s="21"/>
      <c r="X68" s="21"/>
      <c r="Y68" s="21"/>
      <c r="Z68" s="22"/>
    </row>
    <row r="69" spans="1:26" ht="16" customHeight="1" x14ac:dyDescent="0.2">
      <c r="A69" s="15"/>
      <c r="B69" s="15"/>
      <c r="C69" s="15"/>
      <c r="D69" s="15"/>
      <c r="E69" s="15"/>
      <c r="F69" s="15"/>
      <c r="G69" s="15"/>
      <c r="H69" s="15"/>
      <c r="I69" s="15"/>
      <c r="J69" s="15"/>
      <c r="K69" s="15"/>
      <c r="L69" s="15"/>
      <c r="M69" s="15"/>
      <c r="N69" s="15"/>
      <c r="O69" s="15"/>
      <c r="P69" s="15"/>
      <c r="Q69" s="15"/>
      <c r="R69" s="20"/>
      <c r="S69" s="21"/>
      <c r="T69" s="21"/>
      <c r="U69" s="21"/>
      <c r="V69" s="21"/>
      <c r="W69" s="21"/>
      <c r="X69" s="21"/>
      <c r="Y69" s="21"/>
      <c r="Z69" s="22"/>
    </row>
    <row r="70" spans="1:26" ht="16" customHeight="1" x14ac:dyDescent="0.2">
      <c r="A70" s="15"/>
      <c r="B70" s="15"/>
      <c r="C70" s="15"/>
      <c r="D70" s="15"/>
      <c r="E70" s="15"/>
      <c r="F70" s="15"/>
      <c r="G70" s="15"/>
      <c r="H70" s="15"/>
      <c r="I70" s="15"/>
      <c r="J70" s="15"/>
      <c r="K70" s="15"/>
      <c r="L70" s="15"/>
      <c r="M70" s="15"/>
      <c r="N70" s="15"/>
      <c r="O70" s="15"/>
      <c r="P70" s="15"/>
      <c r="Q70" s="15"/>
      <c r="R70" s="20"/>
      <c r="S70" s="21"/>
      <c r="T70" s="21"/>
      <c r="U70" s="21"/>
      <c r="V70" s="21"/>
      <c r="W70" s="21"/>
      <c r="X70" s="21"/>
      <c r="Y70" s="21"/>
      <c r="Z70" s="22"/>
    </row>
    <row r="71" spans="1:26" ht="16" customHeight="1" x14ac:dyDescent="0.2">
      <c r="A71" s="15"/>
      <c r="B71" s="15"/>
      <c r="C71" s="15"/>
      <c r="D71" s="15"/>
      <c r="E71" s="15"/>
      <c r="F71" s="15"/>
      <c r="G71" s="15"/>
      <c r="H71" s="15"/>
      <c r="I71" s="15"/>
      <c r="J71" s="15"/>
      <c r="K71" s="15"/>
      <c r="L71" s="15"/>
      <c r="M71" s="15"/>
      <c r="N71" s="15"/>
      <c r="O71" s="15"/>
      <c r="P71" s="15"/>
      <c r="Q71" s="15"/>
      <c r="R71" s="20"/>
      <c r="S71" s="21"/>
      <c r="T71" s="21"/>
      <c r="U71" s="21"/>
      <c r="V71" s="21"/>
      <c r="W71" s="21"/>
      <c r="X71" s="21"/>
      <c r="Y71" s="21"/>
      <c r="Z71" s="22"/>
    </row>
    <row r="72" spans="1:26" ht="16" customHeight="1" x14ac:dyDescent="0.2">
      <c r="A72" s="15"/>
      <c r="B72" s="15"/>
      <c r="C72" s="15"/>
      <c r="D72" s="15"/>
      <c r="E72" s="15"/>
      <c r="F72" s="15"/>
      <c r="G72" s="15"/>
      <c r="H72" s="15"/>
      <c r="I72" s="15"/>
      <c r="J72" s="15"/>
      <c r="K72" s="15"/>
      <c r="L72" s="15"/>
      <c r="M72" s="15"/>
      <c r="N72" s="15"/>
      <c r="O72" s="15"/>
      <c r="P72" s="15"/>
      <c r="Q72" s="15"/>
      <c r="R72" s="20"/>
      <c r="S72" s="21"/>
      <c r="T72" s="21"/>
      <c r="U72" s="21"/>
      <c r="V72" s="21"/>
      <c r="W72" s="21"/>
      <c r="X72" s="21"/>
      <c r="Y72" s="21"/>
      <c r="Z72" s="22"/>
    </row>
    <row r="73" spans="1:26" ht="16" customHeight="1" x14ac:dyDescent="0.2">
      <c r="A73" s="15"/>
      <c r="B73" s="15"/>
      <c r="C73" s="15"/>
      <c r="D73" s="15"/>
      <c r="E73" s="15"/>
      <c r="F73" s="15"/>
      <c r="G73" s="15"/>
      <c r="H73" s="15"/>
      <c r="I73" s="15"/>
      <c r="J73" s="15"/>
      <c r="K73" s="15"/>
      <c r="L73" s="15"/>
      <c r="M73" s="15"/>
      <c r="N73" s="15"/>
      <c r="O73" s="15"/>
      <c r="P73" s="15"/>
      <c r="Q73" s="15"/>
      <c r="R73" s="20"/>
      <c r="S73" s="21"/>
      <c r="T73" s="21"/>
      <c r="U73" s="21"/>
      <c r="V73" s="21"/>
      <c r="W73" s="21"/>
      <c r="X73" s="21"/>
      <c r="Y73" s="21"/>
      <c r="Z73" s="22"/>
    </row>
    <row r="74" spans="1:26" ht="16" customHeight="1" x14ac:dyDescent="0.2">
      <c r="A74" s="15"/>
      <c r="B74" s="15"/>
      <c r="C74" s="15"/>
      <c r="D74" s="15"/>
      <c r="E74" s="15"/>
      <c r="F74" s="15"/>
      <c r="G74" s="15"/>
      <c r="H74" s="15"/>
      <c r="I74" s="15"/>
      <c r="J74" s="15"/>
      <c r="K74" s="15"/>
      <c r="L74" s="15"/>
      <c r="M74" s="15"/>
      <c r="N74" s="15"/>
      <c r="O74" s="15"/>
      <c r="P74" s="15"/>
      <c r="Q74" s="15"/>
      <c r="R74" s="20"/>
      <c r="S74" s="21"/>
      <c r="T74" s="21"/>
      <c r="U74" s="21"/>
      <c r="V74" s="21"/>
      <c r="W74" s="21"/>
      <c r="X74" s="21"/>
      <c r="Y74" s="21"/>
      <c r="Z74" s="22"/>
    </row>
    <row r="75" spans="1:26" ht="16" customHeight="1" x14ac:dyDescent="0.2">
      <c r="A75" s="15"/>
      <c r="B75" s="15"/>
      <c r="C75" s="15"/>
      <c r="D75" s="15"/>
      <c r="E75" s="15"/>
      <c r="F75" s="15"/>
      <c r="G75" s="15"/>
      <c r="H75" s="15"/>
      <c r="I75" s="15"/>
      <c r="J75" s="15"/>
      <c r="K75" s="15"/>
      <c r="L75" s="15"/>
      <c r="M75" s="15"/>
      <c r="N75" s="15"/>
      <c r="O75" s="15"/>
      <c r="P75" s="15"/>
      <c r="Q75" s="15"/>
      <c r="R75" s="20"/>
      <c r="S75" s="21"/>
      <c r="T75" s="21"/>
      <c r="U75" s="21"/>
      <c r="V75" s="21"/>
      <c r="W75" s="21"/>
      <c r="X75" s="21"/>
      <c r="Y75" s="21"/>
      <c r="Z75" s="22"/>
    </row>
    <row r="76" spans="1:26" ht="16" customHeight="1" x14ac:dyDescent="0.2">
      <c r="A76" s="15"/>
      <c r="B76" s="15"/>
      <c r="C76" s="15"/>
      <c r="D76" s="15"/>
      <c r="E76" s="15"/>
      <c r="F76" s="15"/>
      <c r="G76" s="15"/>
      <c r="H76" s="15"/>
      <c r="I76" s="15"/>
      <c r="J76" s="15"/>
      <c r="K76" s="15"/>
      <c r="L76" s="15"/>
      <c r="M76" s="15"/>
      <c r="N76" s="15"/>
      <c r="O76" s="15"/>
      <c r="P76" s="15"/>
      <c r="Q76" s="15"/>
      <c r="R76" s="20"/>
      <c r="S76" s="21"/>
      <c r="T76" s="21"/>
      <c r="U76" s="21"/>
      <c r="V76" s="21"/>
      <c r="W76" s="21"/>
      <c r="X76" s="21"/>
      <c r="Y76" s="21"/>
      <c r="Z76" s="22"/>
    </row>
    <row r="77" spans="1:26" ht="16" customHeight="1" x14ac:dyDescent="0.2">
      <c r="A77" s="15"/>
      <c r="B77" s="15"/>
      <c r="C77" s="15"/>
      <c r="D77" s="15"/>
      <c r="E77" s="15"/>
      <c r="F77" s="15"/>
      <c r="G77" s="15"/>
      <c r="H77" s="15"/>
      <c r="I77" s="15"/>
      <c r="J77" s="15"/>
      <c r="K77" s="15"/>
      <c r="L77" s="15"/>
      <c r="M77" s="15"/>
      <c r="N77" s="15"/>
      <c r="O77" s="15"/>
      <c r="P77" s="15"/>
      <c r="Q77" s="15"/>
      <c r="R77" s="20"/>
      <c r="S77" s="21"/>
      <c r="T77" s="21"/>
      <c r="U77" s="21"/>
      <c r="V77" s="21"/>
      <c r="W77" s="21"/>
      <c r="X77" s="21"/>
      <c r="Y77" s="21"/>
      <c r="Z77" s="22"/>
    </row>
    <row r="78" spans="1:26" ht="16" customHeight="1" x14ac:dyDescent="0.2">
      <c r="A78" s="15"/>
      <c r="B78" s="15"/>
      <c r="C78" s="15"/>
      <c r="D78" s="15"/>
      <c r="E78" s="15"/>
      <c r="F78" s="15"/>
      <c r="G78" s="15"/>
      <c r="H78" s="15"/>
      <c r="I78" s="15"/>
      <c r="J78" s="15"/>
      <c r="K78" s="15"/>
      <c r="L78" s="15"/>
      <c r="M78" s="15"/>
      <c r="N78" s="15"/>
      <c r="O78" s="15"/>
      <c r="P78" s="15"/>
      <c r="Q78" s="15"/>
      <c r="R78" s="20"/>
      <c r="S78" s="21"/>
      <c r="T78" s="21"/>
      <c r="U78" s="21"/>
      <c r="V78" s="21"/>
      <c r="W78" s="21"/>
      <c r="X78" s="21"/>
      <c r="Y78" s="21"/>
      <c r="Z78" s="22"/>
    </row>
    <row r="79" spans="1:26" ht="16" customHeight="1" x14ac:dyDescent="0.2">
      <c r="A79" s="15"/>
      <c r="B79" s="15"/>
      <c r="C79" s="15"/>
      <c r="D79" s="15"/>
      <c r="E79" s="38"/>
      <c r="F79" s="39"/>
      <c r="G79" s="39"/>
      <c r="H79" s="39"/>
      <c r="I79" s="39"/>
      <c r="J79" s="39"/>
      <c r="K79" s="39"/>
      <c r="L79" s="39"/>
      <c r="M79" s="40"/>
      <c r="N79" s="15"/>
      <c r="O79" s="15"/>
      <c r="P79" s="15"/>
      <c r="Q79" s="15"/>
      <c r="R79" s="27"/>
      <c r="S79" s="28"/>
      <c r="T79" s="28"/>
      <c r="U79" s="28"/>
      <c r="V79" s="28"/>
      <c r="W79" s="28"/>
      <c r="X79" s="28"/>
      <c r="Y79" s="28"/>
      <c r="Z79" s="29"/>
    </row>
  </sheetData>
  <pageMargins left="0.7" right="0.7" top="0.75" bottom="0.75" header="0.3" footer="0.3"/>
  <pageSetup orientation="landscape"/>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80"/>
  <sheetViews>
    <sheetView showGridLines="0" workbookViewId="0">
      <selection activeCell="P2" sqref="P2:P28"/>
    </sheetView>
  </sheetViews>
  <sheetFormatPr baseColWidth="10" defaultColWidth="10.83203125" defaultRowHeight="16" customHeight="1" x14ac:dyDescent="0.2"/>
  <cols>
    <col min="1" max="1" width="46.33203125" style="1" customWidth="1"/>
    <col min="2" max="2" width="12" style="1" customWidth="1"/>
    <col min="3" max="28" width="10.83203125" style="1" customWidth="1"/>
    <col min="29" max="16384" width="10.83203125" style="1"/>
  </cols>
  <sheetData>
    <row r="1" spans="1:27" ht="15.25" customHeight="1" x14ac:dyDescent="0.2">
      <c r="A1" s="2" t="s">
        <v>205</v>
      </c>
      <c r="B1" s="30">
        <v>44719</v>
      </c>
      <c r="C1" s="30">
        <v>44726</v>
      </c>
      <c r="D1" s="30">
        <v>44733</v>
      </c>
      <c r="E1" s="30">
        <v>44378</v>
      </c>
      <c r="F1" s="30">
        <v>44384</v>
      </c>
      <c r="G1" s="30">
        <v>44395</v>
      </c>
      <c r="H1" s="30">
        <v>44398</v>
      </c>
      <c r="I1" s="30">
        <v>44406</v>
      </c>
      <c r="J1" s="30">
        <v>44412</v>
      </c>
      <c r="K1" s="30">
        <v>44419</v>
      </c>
      <c r="L1" s="30">
        <v>44426</v>
      </c>
      <c r="M1" s="30">
        <v>44433</v>
      </c>
      <c r="N1" s="30">
        <v>44442</v>
      </c>
      <c r="O1" s="30">
        <v>44448</v>
      </c>
      <c r="P1" s="15"/>
      <c r="Q1" s="15"/>
      <c r="R1" s="15"/>
      <c r="S1" s="16"/>
      <c r="T1" s="17"/>
      <c r="U1" s="17"/>
      <c r="V1" s="17"/>
      <c r="W1" s="17"/>
      <c r="X1" s="17"/>
      <c r="Y1" s="17"/>
      <c r="Z1" s="17"/>
      <c r="AA1" s="18"/>
    </row>
    <row r="2" spans="1:27" ht="15.25" customHeight="1" x14ac:dyDescent="0.2">
      <c r="A2" s="5" t="s">
        <v>13</v>
      </c>
      <c r="B2" s="33">
        <v>0</v>
      </c>
      <c r="C2" s="33">
        <v>0</v>
      </c>
      <c r="D2" s="35"/>
      <c r="E2" s="33">
        <v>4</v>
      </c>
      <c r="F2" s="33">
        <v>0</v>
      </c>
      <c r="G2" s="33">
        <v>0</v>
      </c>
      <c r="H2" s="33">
        <v>2</v>
      </c>
      <c r="I2" s="33">
        <v>0</v>
      </c>
      <c r="J2" s="33">
        <v>0</v>
      </c>
      <c r="K2" s="33">
        <v>0</v>
      </c>
      <c r="L2" s="33">
        <v>0</v>
      </c>
      <c r="M2" s="33">
        <v>0</v>
      </c>
      <c r="N2" s="33">
        <v>0</v>
      </c>
      <c r="O2" s="33">
        <v>0</v>
      </c>
      <c r="P2" s="35"/>
      <c r="Q2" s="35"/>
      <c r="R2" s="15"/>
      <c r="S2" s="20"/>
      <c r="T2" s="21"/>
      <c r="U2" s="21"/>
      <c r="V2" s="21"/>
      <c r="W2" s="21"/>
      <c r="X2" s="21"/>
      <c r="Y2" s="21"/>
      <c r="Z2" s="21"/>
      <c r="AA2" s="22"/>
    </row>
    <row r="3" spans="1:27" ht="15.25" customHeight="1" x14ac:dyDescent="0.2">
      <c r="A3" s="5" t="s">
        <v>270</v>
      </c>
      <c r="B3" s="33">
        <v>0</v>
      </c>
      <c r="C3" s="33">
        <v>0</v>
      </c>
      <c r="D3" s="35"/>
      <c r="E3" s="33">
        <v>0</v>
      </c>
      <c r="F3" s="33">
        <v>2</v>
      </c>
      <c r="G3" s="33">
        <v>2</v>
      </c>
      <c r="H3" s="44" t="s">
        <v>271</v>
      </c>
      <c r="I3" s="33">
        <v>0</v>
      </c>
      <c r="J3" s="33">
        <v>0</v>
      </c>
      <c r="K3" s="33">
        <v>0</v>
      </c>
      <c r="L3" s="33">
        <v>0</v>
      </c>
      <c r="M3" s="33">
        <v>0</v>
      </c>
      <c r="N3" s="33">
        <v>0</v>
      </c>
      <c r="O3" s="33">
        <v>0</v>
      </c>
      <c r="P3" s="35"/>
      <c r="Q3" s="35"/>
      <c r="R3" s="15"/>
      <c r="S3" s="20"/>
      <c r="T3" s="21"/>
      <c r="U3" s="21"/>
      <c r="V3" s="21"/>
      <c r="W3" s="21"/>
      <c r="X3" s="21"/>
      <c r="Y3" s="21"/>
      <c r="Z3" s="21"/>
      <c r="AA3" s="22"/>
    </row>
    <row r="4" spans="1:27" ht="15.25" customHeight="1" x14ac:dyDescent="0.2">
      <c r="A4" s="5" t="s">
        <v>23</v>
      </c>
      <c r="B4" s="33">
        <v>0</v>
      </c>
      <c r="C4" s="33">
        <v>0</v>
      </c>
      <c r="D4" s="35"/>
      <c r="E4" s="33">
        <v>1</v>
      </c>
      <c r="F4" s="33">
        <v>1</v>
      </c>
      <c r="G4" s="33">
        <v>0</v>
      </c>
      <c r="H4" s="33">
        <v>0</v>
      </c>
      <c r="I4" s="33">
        <v>0</v>
      </c>
      <c r="J4" s="33">
        <v>0</v>
      </c>
      <c r="K4" s="33">
        <v>0</v>
      </c>
      <c r="L4" s="33">
        <v>0</v>
      </c>
      <c r="M4" s="33">
        <v>0</v>
      </c>
      <c r="N4" s="33">
        <v>0</v>
      </c>
      <c r="O4" s="33">
        <v>0</v>
      </c>
      <c r="P4" s="35"/>
      <c r="Q4" s="35"/>
      <c r="R4" s="15"/>
      <c r="S4" s="20"/>
      <c r="T4" s="21"/>
      <c r="U4" s="21"/>
      <c r="V4" s="21"/>
      <c r="W4" s="21"/>
      <c r="X4" s="21"/>
      <c r="Y4" s="21"/>
      <c r="Z4" s="21"/>
      <c r="AA4" s="22"/>
    </row>
    <row r="5" spans="1:27" ht="15.25" customHeight="1" x14ac:dyDescent="0.2">
      <c r="A5" s="5" t="s">
        <v>277</v>
      </c>
      <c r="B5" s="33">
        <v>0</v>
      </c>
      <c r="C5" s="33">
        <v>5</v>
      </c>
      <c r="D5" s="33">
        <v>1</v>
      </c>
      <c r="E5" s="35"/>
      <c r="F5" s="35"/>
      <c r="G5" s="35"/>
      <c r="H5" s="35"/>
      <c r="I5" s="35"/>
      <c r="J5" s="35"/>
      <c r="K5" s="35"/>
      <c r="L5" s="35"/>
      <c r="M5" s="35"/>
      <c r="N5" s="35"/>
      <c r="O5" s="35"/>
      <c r="P5" s="35"/>
      <c r="Q5" s="35"/>
      <c r="R5" s="15"/>
      <c r="S5" s="20"/>
      <c r="T5" s="21"/>
      <c r="U5" s="21"/>
      <c r="V5" s="21"/>
      <c r="W5" s="21"/>
      <c r="X5" s="21"/>
      <c r="Y5" s="21"/>
      <c r="Z5" s="21"/>
      <c r="AA5" s="22"/>
    </row>
    <row r="6" spans="1:27" ht="15.25" customHeight="1" x14ac:dyDescent="0.2">
      <c r="A6" s="5" t="s">
        <v>75</v>
      </c>
      <c r="B6" s="33">
        <v>0</v>
      </c>
      <c r="C6" s="33">
        <v>0</v>
      </c>
      <c r="D6" s="35"/>
      <c r="E6" s="33">
        <v>0</v>
      </c>
      <c r="F6" s="33">
        <v>0</v>
      </c>
      <c r="G6" s="33">
        <v>0</v>
      </c>
      <c r="H6" s="33">
        <v>0</v>
      </c>
      <c r="I6" s="33">
        <v>0</v>
      </c>
      <c r="J6" s="33">
        <v>0</v>
      </c>
      <c r="K6" s="33">
        <v>0</v>
      </c>
      <c r="L6" s="33">
        <v>0</v>
      </c>
      <c r="M6" s="33">
        <v>0</v>
      </c>
      <c r="N6" s="33">
        <v>0</v>
      </c>
      <c r="O6" s="33">
        <v>0</v>
      </c>
      <c r="P6" s="35"/>
      <c r="Q6" s="35"/>
      <c r="R6" s="15"/>
      <c r="S6" s="20"/>
      <c r="T6" s="21"/>
      <c r="U6" s="21"/>
      <c r="V6" s="21"/>
      <c r="W6" s="21"/>
      <c r="X6" s="21"/>
      <c r="Y6" s="21"/>
      <c r="Z6" s="21"/>
      <c r="AA6" s="22"/>
    </row>
    <row r="7" spans="1:27" ht="15.25" customHeight="1" x14ac:dyDescent="0.2">
      <c r="A7" s="5" t="s">
        <v>272</v>
      </c>
      <c r="B7" s="33">
        <v>0</v>
      </c>
      <c r="C7" s="33">
        <v>0</v>
      </c>
      <c r="D7" s="35"/>
      <c r="E7" s="33">
        <v>0</v>
      </c>
      <c r="F7" s="33">
        <v>5</v>
      </c>
      <c r="G7" s="33">
        <v>0</v>
      </c>
      <c r="H7" s="33">
        <v>3</v>
      </c>
      <c r="I7" s="33">
        <v>0</v>
      </c>
      <c r="J7" s="33">
        <v>0</v>
      </c>
      <c r="K7" s="33">
        <v>0</v>
      </c>
      <c r="L7" s="33">
        <v>0</v>
      </c>
      <c r="M7" s="33">
        <v>0</v>
      </c>
      <c r="N7" s="33">
        <v>0</v>
      </c>
      <c r="O7" s="33">
        <v>0</v>
      </c>
      <c r="P7" s="35"/>
      <c r="Q7" s="35"/>
      <c r="R7" s="15"/>
      <c r="S7" s="20"/>
      <c r="T7" s="21"/>
      <c r="U7" s="21"/>
      <c r="V7" s="21"/>
      <c r="W7" s="21"/>
      <c r="X7" s="21"/>
      <c r="Y7" s="21"/>
      <c r="Z7" s="21"/>
      <c r="AA7" s="22"/>
    </row>
    <row r="8" spans="1:27" ht="15.25" customHeight="1" x14ac:dyDescent="0.2">
      <c r="A8" s="8" t="s">
        <v>85</v>
      </c>
      <c r="B8" s="33">
        <v>0</v>
      </c>
      <c r="C8" s="33">
        <v>0</v>
      </c>
      <c r="D8" s="35"/>
      <c r="E8" s="33">
        <v>14</v>
      </c>
      <c r="F8" s="33">
        <v>50</v>
      </c>
      <c r="G8" s="33">
        <v>35</v>
      </c>
      <c r="H8" s="33">
        <v>49</v>
      </c>
      <c r="I8" s="33">
        <v>8</v>
      </c>
      <c r="J8" s="33">
        <v>20</v>
      </c>
      <c r="K8" s="33">
        <v>7</v>
      </c>
      <c r="L8" s="33">
        <v>0</v>
      </c>
      <c r="M8" s="33">
        <v>0</v>
      </c>
      <c r="N8" s="33">
        <v>0</v>
      </c>
      <c r="O8" s="33">
        <v>0</v>
      </c>
      <c r="P8" s="35"/>
      <c r="Q8" s="35"/>
      <c r="R8" s="15"/>
      <c r="S8" s="20"/>
      <c r="T8" s="21"/>
      <c r="U8" s="21"/>
      <c r="V8" s="21"/>
      <c r="W8" s="21"/>
      <c r="X8" s="21"/>
      <c r="Y8" s="21"/>
      <c r="Z8" s="21"/>
      <c r="AA8" s="22"/>
    </row>
    <row r="9" spans="1:27" ht="15.25" customHeight="1" x14ac:dyDescent="0.2">
      <c r="A9" s="8" t="s">
        <v>90</v>
      </c>
      <c r="B9" s="33">
        <v>0</v>
      </c>
      <c r="C9" s="33">
        <v>0</v>
      </c>
      <c r="D9" s="33">
        <v>1</v>
      </c>
      <c r="E9" s="33">
        <v>0</v>
      </c>
      <c r="F9" s="33">
        <v>0</v>
      </c>
      <c r="G9" s="33">
        <v>0</v>
      </c>
      <c r="H9" s="33">
        <v>0</v>
      </c>
      <c r="I9" s="33">
        <v>0</v>
      </c>
      <c r="J9" s="33">
        <v>0</v>
      </c>
      <c r="K9" s="33">
        <v>0</v>
      </c>
      <c r="L9" s="33">
        <v>0</v>
      </c>
      <c r="M9" s="33">
        <v>0</v>
      </c>
      <c r="N9" s="33">
        <v>0</v>
      </c>
      <c r="O9" s="33">
        <v>0</v>
      </c>
      <c r="P9" s="35"/>
      <c r="Q9" s="35"/>
      <c r="R9" s="15"/>
      <c r="S9" s="20"/>
      <c r="T9" s="21"/>
      <c r="U9" s="21"/>
      <c r="V9" s="21"/>
      <c r="W9" s="21"/>
      <c r="X9" s="21"/>
      <c r="Y9" s="21"/>
      <c r="Z9" s="21"/>
      <c r="AA9" s="22"/>
    </row>
    <row r="10" spans="1:27" ht="15.25" customHeight="1" x14ac:dyDescent="0.2">
      <c r="A10" s="8" t="s">
        <v>92</v>
      </c>
      <c r="B10" s="33">
        <v>0</v>
      </c>
      <c r="C10" s="33">
        <v>4</v>
      </c>
      <c r="D10" s="33">
        <v>7</v>
      </c>
      <c r="E10" s="33">
        <v>1</v>
      </c>
      <c r="F10" s="33">
        <v>0</v>
      </c>
      <c r="G10" s="33">
        <v>0</v>
      </c>
      <c r="H10" s="33">
        <v>0</v>
      </c>
      <c r="I10" s="33">
        <v>0</v>
      </c>
      <c r="J10" s="33">
        <v>0</v>
      </c>
      <c r="K10" s="33">
        <v>0</v>
      </c>
      <c r="L10" s="33">
        <v>0</v>
      </c>
      <c r="M10" s="33">
        <v>0</v>
      </c>
      <c r="N10" s="33">
        <v>0</v>
      </c>
      <c r="O10" s="33">
        <v>0</v>
      </c>
      <c r="P10" s="35"/>
      <c r="Q10" s="35"/>
      <c r="R10" s="15"/>
      <c r="S10" s="20"/>
      <c r="T10" s="21"/>
      <c r="U10" s="21"/>
      <c r="V10" s="21"/>
      <c r="W10" s="21"/>
      <c r="X10" s="21"/>
      <c r="Y10" s="21"/>
      <c r="Z10" s="21"/>
      <c r="AA10" s="22"/>
    </row>
    <row r="11" spans="1:27" ht="15.25" customHeight="1" x14ac:dyDescent="0.2">
      <c r="A11" s="7" t="s">
        <v>273</v>
      </c>
      <c r="B11" s="33">
        <v>0</v>
      </c>
      <c r="C11" s="33">
        <v>0</v>
      </c>
      <c r="D11" s="35"/>
      <c r="E11" s="33">
        <v>0</v>
      </c>
      <c r="F11" s="33">
        <v>0</v>
      </c>
      <c r="G11" s="33">
        <v>0</v>
      </c>
      <c r="H11" s="33">
        <v>0</v>
      </c>
      <c r="I11" s="33">
        <v>0</v>
      </c>
      <c r="J11" s="33">
        <v>1</v>
      </c>
      <c r="K11" s="33">
        <v>1</v>
      </c>
      <c r="L11" s="33">
        <v>0</v>
      </c>
      <c r="M11" s="33">
        <v>0</v>
      </c>
      <c r="N11" s="33">
        <v>0</v>
      </c>
      <c r="O11" s="33">
        <v>0</v>
      </c>
      <c r="P11" s="35"/>
      <c r="Q11" s="35"/>
      <c r="R11" s="15"/>
      <c r="S11" s="20"/>
      <c r="T11" s="21"/>
      <c r="U11" s="21"/>
      <c r="V11" s="21"/>
      <c r="W11" s="21"/>
      <c r="X11" s="21"/>
      <c r="Y11" s="21"/>
      <c r="Z11" s="21"/>
      <c r="AA11" s="22"/>
    </row>
    <row r="12" spans="1:27" ht="15.25" customHeight="1" x14ac:dyDescent="0.2">
      <c r="A12" s="5" t="s">
        <v>111</v>
      </c>
      <c r="B12" s="33">
        <v>0</v>
      </c>
      <c r="C12" s="33">
        <v>0</v>
      </c>
      <c r="D12" s="35"/>
      <c r="E12" s="33">
        <v>0</v>
      </c>
      <c r="F12" s="33">
        <v>0</v>
      </c>
      <c r="G12" s="33">
        <v>0</v>
      </c>
      <c r="H12" s="33">
        <v>0</v>
      </c>
      <c r="I12" s="33">
        <v>0</v>
      </c>
      <c r="J12" s="33">
        <v>0</v>
      </c>
      <c r="K12" s="33">
        <v>0</v>
      </c>
      <c r="L12" s="33">
        <v>0</v>
      </c>
      <c r="M12" s="33">
        <v>0</v>
      </c>
      <c r="N12" s="33">
        <v>0</v>
      </c>
      <c r="O12" s="33">
        <v>0</v>
      </c>
      <c r="P12" s="35"/>
      <c r="Q12" s="35"/>
      <c r="R12" s="15"/>
      <c r="S12" s="20"/>
      <c r="T12" s="21"/>
      <c r="U12" s="21"/>
      <c r="V12" s="21"/>
      <c r="W12" s="21"/>
      <c r="X12" s="21"/>
      <c r="Y12" s="21"/>
      <c r="Z12" s="21"/>
      <c r="AA12" s="22"/>
    </row>
    <row r="13" spans="1:27" ht="15.25" customHeight="1" x14ac:dyDescent="0.2">
      <c r="A13" s="5" t="s">
        <v>117</v>
      </c>
      <c r="B13" s="33">
        <v>0</v>
      </c>
      <c r="C13" s="33">
        <v>0</v>
      </c>
      <c r="D13" s="33">
        <v>26</v>
      </c>
      <c r="E13" s="33">
        <v>6</v>
      </c>
      <c r="F13" s="33">
        <v>0</v>
      </c>
      <c r="G13" s="33">
        <v>0</v>
      </c>
      <c r="H13" s="33">
        <v>0</v>
      </c>
      <c r="I13" s="33">
        <v>0</v>
      </c>
      <c r="J13" s="33">
        <v>0</v>
      </c>
      <c r="K13" s="33">
        <v>0</v>
      </c>
      <c r="L13" s="33">
        <v>0</v>
      </c>
      <c r="M13" s="33">
        <v>0</v>
      </c>
      <c r="N13" s="33">
        <v>0</v>
      </c>
      <c r="O13" s="33">
        <v>0</v>
      </c>
      <c r="P13" s="35"/>
      <c r="Q13" s="35"/>
      <c r="R13" s="15"/>
      <c r="S13" s="20"/>
      <c r="T13" s="21"/>
      <c r="U13" s="21"/>
      <c r="V13" s="21"/>
      <c r="W13" s="21"/>
      <c r="X13" s="21"/>
      <c r="Y13" s="21"/>
      <c r="Z13" s="21"/>
      <c r="AA13" s="22"/>
    </row>
    <row r="14" spans="1:27" ht="15.25" customHeight="1" x14ac:dyDescent="0.2">
      <c r="A14" s="5" t="s">
        <v>120</v>
      </c>
      <c r="B14" s="33">
        <v>0</v>
      </c>
      <c r="C14" s="33">
        <v>0</v>
      </c>
      <c r="D14" s="33">
        <v>3</v>
      </c>
      <c r="E14" s="33">
        <v>4</v>
      </c>
      <c r="F14" s="33">
        <v>1</v>
      </c>
      <c r="G14" s="33">
        <v>0</v>
      </c>
      <c r="H14" s="33">
        <v>0</v>
      </c>
      <c r="I14" s="33">
        <v>0</v>
      </c>
      <c r="J14" s="33">
        <v>0</v>
      </c>
      <c r="K14" s="33">
        <v>0</v>
      </c>
      <c r="L14" s="33">
        <v>0</v>
      </c>
      <c r="M14" s="33">
        <v>0</v>
      </c>
      <c r="N14" s="33">
        <v>0</v>
      </c>
      <c r="O14" s="33">
        <v>0</v>
      </c>
      <c r="P14" s="35"/>
      <c r="Q14" s="35"/>
      <c r="R14" s="15"/>
      <c r="S14" s="20"/>
      <c r="T14" s="21"/>
      <c r="U14" s="21"/>
      <c r="V14" s="21"/>
      <c r="W14" s="21"/>
      <c r="X14" s="21"/>
      <c r="Y14" s="21"/>
      <c r="Z14" s="21"/>
      <c r="AA14" s="22"/>
    </row>
    <row r="15" spans="1:27" ht="15.25" customHeight="1" x14ac:dyDescent="0.2">
      <c r="A15" s="5" t="s">
        <v>263</v>
      </c>
      <c r="B15" s="33">
        <v>0</v>
      </c>
      <c r="C15" s="33">
        <v>0</v>
      </c>
      <c r="D15" s="35"/>
      <c r="E15" s="33">
        <v>0</v>
      </c>
      <c r="F15" s="33">
        <v>0</v>
      </c>
      <c r="G15" s="33">
        <v>0</v>
      </c>
      <c r="H15" s="33">
        <v>0</v>
      </c>
      <c r="I15" s="33">
        <v>0</v>
      </c>
      <c r="J15" s="33">
        <v>0</v>
      </c>
      <c r="K15" s="33">
        <v>0</v>
      </c>
      <c r="L15" s="33">
        <v>0</v>
      </c>
      <c r="M15" s="33">
        <v>0</v>
      </c>
      <c r="N15" s="33">
        <v>0</v>
      </c>
      <c r="O15" s="33">
        <v>0</v>
      </c>
      <c r="P15" s="35"/>
      <c r="Q15" s="35"/>
      <c r="R15" s="15"/>
      <c r="S15" s="20"/>
      <c r="T15" s="21"/>
      <c r="U15" s="21"/>
      <c r="V15" s="21"/>
      <c r="W15" s="21"/>
      <c r="X15" s="21"/>
      <c r="Y15" s="21"/>
      <c r="Z15" s="21"/>
      <c r="AA15" s="22"/>
    </row>
    <row r="16" spans="1:27" ht="15.25" customHeight="1" x14ac:dyDescent="0.2">
      <c r="A16" s="5" t="s">
        <v>124</v>
      </c>
      <c r="B16" s="33">
        <v>0</v>
      </c>
      <c r="C16" s="33">
        <v>0</v>
      </c>
      <c r="D16" s="33">
        <v>1</v>
      </c>
      <c r="E16" s="33">
        <v>5</v>
      </c>
      <c r="F16" s="33">
        <v>16</v>
      </c>
      <c r="G16" s="33">
        <v>7</v>
      </c>
      <c r="H16" s="33">
        <v>14</v>
      </c>
      <c r="I16" s="33">
        <v>5</v>
      </c>
      <c r="J16" s="33">
        <v>4</v>
      </c>
      <c r="K16" s="33">
        <v>3</v>
      </c>
      <c r="L16" s="33">
        <v>0</v>
      </c>
      <c r="M16" s="33">
        <v>0</v>
      </c>
      <c r="N16" s="33">
        <v>0</v>
      </c>
      <c r="O16" s="33">
        <v>0</v>
      </c>
      <c r="P16" s="35"/>
      <c r="Q16" s="35"/>
      <c r="R16" s="15"/>
      <c r="S16" s="20"/>
      <c r="T16" s="21"/>
      <c r="U16" s="21"/>
      <c r="V16" s="21"/>
      <c r="W16" s="21"/>
      <c r="X16" s="21"/>
      <c r="Y16" s="21"/>
      <c r="Z16" s="21"/>
      <c r="AA16" s="22"/>
    </row>
    <row r="17" spans="1:27" ht="15.25" customHeight="1" x14ac:dyDescent="0.2">
      <c r="A17" s="5" t="s">
        <v>245</v>
      </c>
      <c r="B17" s="33">
        <v>28</v>
      </c>
      <c r="C17" s="33">
        <v>104</v>
      </c>
      <c r="D17" s="33">
        <v>55</v>
      </c>
      <c r="E17" s="33">
        <v>3</v>
      </c>
      <c r="F17" s="33">
        <v>2</v>
      </c>
      <c r="G17" s="33">
        <v>0</v>
      </c>
      <c r="H17" s="33">
        <v>1</v>
      </c>
      <c r="I17" s="33">
        <v>0</v>
      </c>
      <c r="J17" s="33">
        <v>0</v>
      </c>
      <c r="K17" s="33">
        <v>0</v>
      </c>
      <c r="L17" s="33">
        <v>0</v>
      </c>
      <c r="M17" s="33">
        <v>0</v>
      </c>
      <c r="N17" s="33">
        <v>1</v>
      </c>
      <c r="O17" s="33">
        <v>0</v>
      </c>
      <c r="P17" s="35"/>
      <c r="Q17" s="35"/>
      <c r="R17" s="15"/>
      <c r="S17" s="20"/>
      <c r="T17" s="21"/>
      <c r="U17" s="21"/>
      <c r="V17" s="21"/>
      <c r="W17" s="21"/>
      <c r="X17" s="21"/>
      <c r="Y17" s="21"/>
      <c r="Z17" s="21"/>
      <c r="AA17" s="22"/>
    </row>
    <row r="18" spans="1:27" ht="15.25" customHeight="1" x14ac:dyDescent="0.2">
      <c r="A18" s="5" t="s">
        <v>133</v>
      </c>
      <c r="B18" s="33">
        <v>0</v>
      </c>
      <c r="C18" s="33">
        <v>0</v>
      </c>
      <c r="D18" s="33">
        <v>10</v>
      </c>
      <c r="E18" s="33">
        <v>8</v>
      </c>
      <c r="F18" s="33">
        <v>8</v>
      </c>
      <c r="G18" s="33">
        <v>1</v>
      </c>
      <c r="H18" s="33">
        <v>0</v>
      </c>
      <c r="I18" s="33">
        <v>1</v>
      </c>
      <c r="J18" s="33">
        <v>0</v>
      </c>
      <c r="K18" s="33">
        <v>0</v>
      </c>
      <c r="L18" s="33">
        <v>0</v>
      </c>
      <c r="M18" s="33">
        <v>0</v>
      </c>
      <c r="N18" s="33">
        <v>0</v>
      </c>
      <c r="O18" s="33">
        <v>0</v>
      </c>
      <c r="P18" s="35"/>
      <c r="Q18" s="35"/>
      <c r="R18" s="15"/>
      <c r="S18" s="20"/>
      <c r="T18" s="21"/>
      <c r="U18" s="21"/>
      <c r="V18" s="21"/>
      <c r="W18" s="21"/>
      <c r="X18" s="21"/>
      <c r="Y18" s="21"/>
      <c r="Z18" s="21"/>
      <c r="AA18" s="22"/>
    </row>
    <row r="19" spans="1:27" ht="15.25" customHeight="1" x14ac:dyDescent="0.2">
      <c r="A19" s="5" t="s">
        <v>223</v>
      </c>
      <c r="B19" s="33">
        <v>0</v>
      </c>
      <c r="C19" s="33">
        <v>3</v>
      </c>
      <c r="D19" s="33">
        <v>14</v>
      </c>
      <c r="E19" s="33">
        <v>11</v>
      </c>
      <c r="F19" s="33">
        <v>4</v>
      </c>
      <c r="G19" s="33">
        <v>0</v>
      </c>
      <c r="H19" s="33">
        <v>0</v>
      </c>
      <c r="I19" s="33">
        <v>0</v>
      </c>
      <c r="J19" s="33">
        <v>0</v>
      </c>
      <c r="K19" s="33">
        <v>0</v>
      </c>
      <c r="L19" s="33">
        <v>0</v>
      </c>
      <c r="M19" s="33">
        <v>0</v>
      </c>
      <c r="N19" s="33">
        <v>0</v>
      </c>
      <c r="O19" s="33">
        <v>0</v>
      </c>
      <c r="P19" s="35"/>
      <c r="Q19" s="35"/>
      <c r="R19" s="15"/>
      <c r="S19" s="20"/>
      <c r="T19" s="21"/>
      <c r="U19" s="21"/>
      <c r="V19" s="21"/>
      <c r="W19" s="21"/>
      <c r="X19" s="21"/>
      <c r="Y19" s="21"/>
      <c r="Z19" s="21"/>
      <c r="AA19" s="22"/>
    </row>
    <row r="20" spans="1:27" ht="15.25" customHeight="1" x14ac:dyDescent="0.2">
      <c r="A20" s="5" t="s">
        <v>153</v>
      </c>
      <c r="B20" s="33">
        <v>0</v>
      </c>
      <c r="C20" s="33">
        <v>0</v>
      </c>
      <c r="D20" s="35"/>
      <c r="E20" s="33">
        <v>0</v>
      </c>
      <c r="F20" s="33">
        <v>0</v>
      </c>
      <c r="G20" s="33">
        <v>0</v>
      </c>
      <c r="H20" s="33">
        <v>0</v>
      </c>
      <c r="I20" s="33">
        <v>0</v>
      </c>
      <c r="J20" s="33">
        <v>0</v>
      </c>
      <c r="K20" s="33">
        <v>0</v>
      </c>
      <c r="L20" s="33">
        <v>0</v>
      </c>
      <c r="M20" s="33">
        <v>0</v>
      </c>
      <c r="N20" s="33">
        <v>0</v>
      </c>
      <c r="O20" s="33">
        <v>0</v>
      </c>
      <c r="P20" s="35"/>
      <c r="Q20" s="35"/>
      <c r="R20" s="15"/>
      <c r="S20" s="20"/>
      <c r="T20" s="21"/>
      <c r="U20" s="21"/>
      <c r="V20" s="21"/>
      <c r="W20" s="21"/>
      <c r="X20" s="21"/>
      <c r="Y20" s="21"/>
      <c r="Z20" s="21"/>
      <c r="AA20" s="22"/>
    </row>
    <row r="21" spans="1:27" ht="15.25" customHeight="1" x14ac:dyDescent="0.2">
      <c r="A21" s="5" t="s">
        <v>264</v>
      </c>
      <c r="B21" s="33">
        <v>0</v>
      </c>
      <c r="C21" s="33">
        <v>0</v>
      </c>
      <c r="D21" s="33">
        <v>4</v>
      </c>
      <c r="E21" s="33">
        <v>1</v>
      </c>
      <c r="F21" s="33">
        <v>0</v>
      </c>
      <c r="G21" s="33">
        <v>0</v>
      </c>
      <c r="H21" s="33">
        <v>0</v>
      </c>
      <c r="I21" s="33">
        <v>0</v>
      </c>
      <c r="J21" s="33">
        <v>0</v>
      </c>
      <c r="K21" s="33">
        <v>0</v>
      </c>
      <c r="L21" s="33">
        <v>0</v>
      </c>
      <c r="M21" s="33">
        <v>0</v>
      </c>
      <c r="N21" s="33">
        <v>0</v>
      </c>
      <c r="O21" s="33">
        <v>0</v>
      </c>
      <c r="P21" s="35"/>
      <c r="Q21" s="35"/>
      <c r="R21" s="15"/>
      <c r="S21" s="20"/>
      <c r="T21" s="21"/>
      <c r="U21" s="21"/>
      <c r="V21" s="21"/>
      <c r="W21" s="21"/>
      <c r="X21" s="21"/>
      <c r="Y21" s="21"/>
      <c r="Z21" s="21"/>
      <c r="AA21" s="22"/>
    </row>
    <row r="22" spans="1:27" ht="15.25" customHeight="1" x14ac:dyDescent="0.2">
      <c r="A22" s="5" t="s">
        <v>155</v>
      </c>
      <c r="B22" s="33">
        <v>0</v>
      </c>
      <c r="C22" s="33">
        <v>0</v>
      </c>
      <c r="D22" s="35"/>
      <c r="E22" s="33">
        <v>0</v>
      </c>
      <c r="F22" s="33">
        <v>3</v>
      </c>
      <c r="G22" s="33">
        <v>0</v>
      </c>
      <c r="H22" s="33">
        <v>0</v>
      </c>
      <c r="I22" s="33">
        <v>0</v>
      </c>
      <c r="J22" s="33">
        <v>0</v>
      </c>
      <c r="K22" s="33">
        <v>0</v>
      </c>
      <c r="L22" s="33">
        <v>0</v>
      </c>
      <c r="M22" s="33">
        <v>0</v>
      </c>
      <c r="N22" s="33">
        <v>0</v>
      </c>
      <c r="O22" s="33">
        <v>0</v>
      </c>
      <c r="P22" s="35"/>
      <c r="Q22" s="35"/>
      <c r="R22" s="15"/>
      <c r="S22" s="20"/>
      <c r="T22" s="21"/>
      <c r="U22" s="21"/>
      <c r="V22" s="21"/>
      <c r="W22" s="21"/>
      <c r="X22" s="21"/>
      <c r="Y22" s="21"/>
      <c r="Z22" s="21"/>
      <c r="AA22" s="22"/>
    </row>
    <row r="23" spans="1:27" ht="15.25" customHeight="1" x14ac:dyDescent="0.2">
      <c r="A23" s="5" t="s">
        <v>274</v>
      </c>
      <c r="B23" s="33">
        <v>0</v>
      </c>
      <c r="C23" s="33">
        <v>0</v>
      </c>
      <c r="D23" s="35"/>
      <c r="E23" s="33">
        <v>0</v>
      </c>
      <c r="F23" s="33">
        <v>1</v>
      </c>
      <c r="G23" s="33">
        <v>1</v>
      </c>
      <c r="H23" s="33">
        <v>2</v>
      </c>
      <c r="I23" s="33">
        <v>0</v>
      </c>
      <c r="J23" s="33">
        <v>1</v>
      </c>
      <c r="K23" s="33">
        <v>1</v>
      </c>
      <c r="L23" s="33">
        <v>0</v>
      </c>
      <c r="M23" s="33">
        <v>0</v>
      </c>
      <c r="N23" s="33">
        <v>0</v>
      </c>
      <c r="O23" s="33">
        <v>0</v>
      </c>
      <c r="P23" s="35"/>
      <c r="Q23" s="35"/>
      <c r="R23" s="15"/>
      <c r="S23" s="20"/>
      <c r="T23" s="21"/>
      <c r="U23" s="21"/>
      <c r="V23" s="21"/>
      <c r="W23" s="21"/>
      <c r="X23" s="21"/>
      <c r="Y23" s="21"/>
      <c r="Z23" s="21"/>
      <c r="AA23" s="22"/>
    </row>
    <row r="24" spans="1:27" ht="15.25" customHeight="1" x14ac:dyDescent="0.2">
      <c r="A24" s="5" t="s">
        <v>275</v>
      </c>
      <c r="B24" s="33">
        <v>0</v>
      </c>
      <c r="C24" s="33">
        <v>0</v>
      </c>
      <c r="D24" s="35"/>
      <c r="E24" s="33">
        <v>0</v>
      </c>
      <c r="F24" s="33">
        <v>0</v>
      </c>
      <c r="G24" s="33">
        <v>0</v>
      </c>
      <c r="H24" s="33">
        <v>2</v>
      </c>
      <c r="I24" s="33">
        <v>0</v>
      </c>
      <c r="J24" s="33">
        <v>2</v>
      </c>
      <c r="K24" s="33">
        <v>2</v>
      </c>
      <c r="L24" s="33">
        <v>0</v>
      </c>
      <c r="M24" s="33">
        <v>1</v>
      </c>
      <c r="N24" s="33">
        <v>0</v>
      </c>
      <c r="O24" s="33">
        <v>0</v>
      </c>
      <c r="P24" s="35"/>
      <c r="Q24" s="35"/>
      <c r="R24" s="15"/>
      <c r="S24" s="20"/>
      <c r="T24" s="21"/>
      <c r="U24" s="21"/>
      <c r="V24" s="21"/>
      <c r="W24" s="21"/>
      <c r="X24" s="21"/>
      <c r="Y24" s="21"/>
      <c r="Z24" s="21"/>
      <c r="AA24" s="22"/>
    </row>
    <row r="25" spans="1:27" ht="15.25" customHeight="1" x14ac:dyDescent="0.2">
      <c r="A25" s="5" t="s">
        <v>267</v>
      </c>
      <c r="B25" s="33">
        <v>0</v>
      </c>
      <c r="C25" s="33">
        <v>0</v>
      </c>
      <c r="D25" s="33">
        <v>3</v>
      </c>
      <c r="E25" s="33">
        <v>3</v>
      </c>
      <c r="F25" s="33">
        <v>4</v>
      </c>
      <c r="G25" s="33">
        <v>1</v>
      </c>
      <c r="H25" s="33">
        <v>0</v>
      </c>
      <c r="I25" s="33">
        <v>1</v>
      </c>
      <c r="J25" s="33">
        <v>0</v>
      </c>
      <c r="K25" s="33">
        <v>0</v>
      </c>
      <c r="L25" s="33">
        <v>0</v>
      </c>
      <c r="M25" s="33">
        <v>0</v>
      </c>
      <c r="N25" s="33">
        <v>0</v>
      </c>
      <c r="O25" s="33">
        <v>0</v>
      </c>
      <c r="P25" s="35"/>
      <c r="Q25" s="35"/>
      <c r="R25" s="15"/>
      <c r="S25" s="20"/>
      <c r="T25" s="21"/>
      <c r="U25" s="21"/>
      <c r="V25" s="21"/>
      <c r="W25" s="21"/>
      <c r="X25" s="21"/>
      <c r="Y25" s="21"/>
      <c r="Z25" s="21"/>
      <c r="AA25" s="22"/>
    </row>
    <row r="26" spans="1:27" ht="15.25" customHeight="1" x14ac:dyDescent="0.2">
      <c r="A26" s="5" t="s">
        <v>268</v>
      </c>
      <c r="B26" s="33">
        <v>0</v>
      </c>
      <c r="C26" s="33">
        <v>11</v>
      </c>
      <c r="D26" s="33">
        <v>12</v>
      </c>
      <c r="E26" s="33">
        <v>0</v>
      </c>
      <c r="F26" s="33">
        <v>0</v>
      </c>
      <c r="G26" s="33">
        <v>0</v>
      </c>
      <c r="H26" s="33">
        <v>0</v>
      </c>
      <c r="I26" s="33">
        <v>1</v>
      </c>
      <c r="J26" s="33">
        <v>0</v>
      </c>
      <c r="K26" s="33">
        <v>0</v>
      </c>
      <c r="L26" s="33">
        <v>0</v>
      </c>
      <c r="M26" s="33">
        <v>0</v>
      </c>
      <c r="N26" s="33">
        <v>0</v>
      </c>
      <c r="O26" s="33">
        <v>0</v>
      </c>
      <c r="P26" s="35"/>
      <c r="Q26" s="35"/>
      <c r="R26" s="15"/>
      <c r="S26" s="20"/>
      <c r="T26" s="21"/>
      <c r="U26" s="21"/>
      <c r="V26" s="21"/>
      <c r="W26" s="21"/>
      <c r="X26" s="21"/>
      <c r="Y26" s="21"/>
      <c r="Z26" s="21"/>
      <c r="AA26" s="22"/>
    </row>
    <row r="27" spans="1:27" ht="15.25" customHeight="1" x14ac:dyDescent="0.2">
      <c r="A27" s="5" t="s">
        <v>269</v>
      </c>
      <c r="B27" s="33">
        <v>0</v>
      </c>
      <c r="C27" s="33">
        <v>0</v>
      </c>
      <c r="D27" s="35"/>
      <c r="E27" s="33">
        <v>0</v>
      </c>
      <c r="F27" s="33">
        <v>0</v>
      </c>
      <c r="G27" s="33">
        <v>0</v>
      </c>
      <c r="H27" s="33">
        <v>4</v>
      </c>
      <c r="I27" s="33">
        <v>0</v>
      </c>
      <c r="J27" s="33">
        <v>0</v>
      </c>
      <c r="K27" s="33">
        <v>2</v>
      </c>
      <c r="L27" s="33">
        <v>0</v>
      </c>
      <c r="M27" s="33">
        <v>2</v>
      </c>
      <c r="N27" s="33">
        <v>0</v>
      </c>
      <c r="O27" s="33">
        <v>0</v>
      </c>
      <c r="P27" s="35"/>
      <c r="Q27" s="35"/>
      <c r="R27" s="15"/>
      <c r="S27" s="20"/>
      <c r="T27" s="21"/>
      <c r="U27" s="21"/>
      <c r="V27" s="21"/>
      <c r="W27" s="21"/>
      <c r="X27" s="21"/>
      <c r="Y27" s="21"/>
      <c r="Z27" s="21"/>
      <c r="AA27" s="22"/>
    </row>
    <row r="28" spans="1:27" ht="15.25" customHeight="1" x14ac:dyDescent="0.2">
      <c r="A28" s="5" t="s">
        <v>189</v>
      </c>
      <c r="B28" s="33">
        <v>0</v>
      </c>
      <c r="C28" s="33">
        <v>0</v>
      </c>
      <c r="D28" s="35"/>
      <c r="E28" s="33">
        <v>0</v>
      </c>
      <c r="F28" s="33">
        <v>0</v>
      </c>
      <c r="G28" s="33">
        <v>0</v>
      </c>
      <c r="H28" s="33">
        <v>14</v>
      </c>
      <c r="I28" s="33">
        <v>4</v>
      </c>
      <c r="J28" s="33">
        <v>7</v>
      </c>
      <c r="K28" s="33">
        <v>1</v>
      </c>
      <c r="L28" s="33">
        <v>0</v>
      </c>
      <c r="M28" s="33">
        <v>0</v>
      </c>
      <c r="N28" s="33">
        <v>0</v>
      </c>
      <c r="O28" s="33">
        <v>0</v>
      </c>
      <c r="P28" s="35"/>
      <c r="Q28" s="35"/>
      <c r="R28" s="15"/>
      <c r="S28" s="20"/>
      <c r="T28" s="21"/>
      <c r="U28" s="21"/>
      <c r="V28" s="21"/>
      <c r="W28" s="21"/>
      <c r="X28" s="21"/>
      <c r="Y28" s="21"/>
      <c r="Z28" s="21"/>
      <c r="AA28" s="22"/>
    </row>
    <row r="29" spans="1:27" ht="16" customHeight="1" x14ac:dyDescent="0.2">
      <c r="A29" s="15"/>
      <c r="B29" s="35"/>
      <c r="C29" s="35"/>
      <c r="D29" s="35"/>
      <c r="E29" s="35"/>
      <c r="F29" s="35"/>
      <c r="G29" s="35"/>
      <c r="H29" s="35"/>
      <c r="I29" s="35"/>
      <c r="J29" s="35"/>
      <c r="K29" s="35"/>
      <c r="L29" s="35"/>
      <c r="M29" s="35"/>
      <c r="N29" s="35"/>
      <c r="O29" s="35"/>
      <c r="P29" s="35"/>
      <c r="Q29" s="35"/>
      <c r="R29" s="15"/>
      <c r="S29" s="20"/>
      <c r="T29" s="21"/>
      <c r="U29" s="21"/>
      <c r="V29" s="21"/>
      <c r="W29" s="21"/>
      <c r="X29" s="21"/>
      <c r="Y29" s="21"/>
      <c r="Z29" s="21"/>
      <c r="AA29" s="22"/>
    </row>
    <row r="30" spans="1:27" ht="16" customHeight="1" x14ac:dyDescent="0.2">
      <c r="A30" s="2" t="s">
        <v>247</v>
      </c>
      <c r="B30" s="33">
        <v>28</v>
      </c>
      <c r="C30" s="33">
        <v>127</v>
      </c>
      <c r="D30" s="33">
        <v>137</v>
      </c>
      <c r="E30" s="33">
        <f>SUM(E2:E28)</f>
        <v>61</v>
      </c>
      <c r="F30" s="33">
        <f>SUM(F2:F28)</f>
        <v>97</v>
      </c>
      <c r="G30" s="33">
        <f>SUM(G2:G29)</f>
        <v>47</v>
      </c>
      <c r="H30" s="33">
        <f>SUM(H2:H29)</f>
        <v>91</v>
      </c>
      <c r="I30" s="33">
        <f>SUM(I2:I29)</f>
        <v>20</v>
      </c>
      <c r="J30" s="33">
        <f>SUM(J2:J28)</f>
        <v>35</v>
      </c>
      <c r="K30" s="33">
        <f>SUM(K2:K28)</f>
        <v>17</v>
      </c>
      <c r="L30" s="33">
        <v>0</v>
      </c>
      <c r="M30" s="33">
        <v>3</v>
      </c>
      <c r="N30" s="33">
        <v>1</v>
      </c>
      <c r="O30" s="33">
        <v>0</v>
      </c>
      <c r="P30" s="35"/>
      <c r="Q30" s="35"/>
      <c r="R30" s="15"/>
      <c r="S30" s="20"/>
      <c r="T30" s="21"/>
      <c r="U30" s="21"/>
      <c r="V30" s="21"/>
      <c r="W30" s="21"/>
      <c r="X30" s="21"/>
      <c r="Y30" s="21"/>
      <c r="Z30" s="21"/>
      <c r="AA30" s="22"/>
    </row>
    <row r="31" spans="1:27" ht="16" customHeight="1" x14ac:dyDescent="0.2">
      <c r="A31" s="2" t="s">
        <v>213</v>
      </c>
      <c r="B31" s="33">
        <v>1</v>
      </c>
      <c r="C31" s="33">
        <v>5</v>
      </c>
      <c r="D31" s="33">
        <v>12</v>
      </c>
      <c r="E31" s="33">
        <v>12</v>
      </c>
      <c r="F31" s="33">
        <v>12</v>
      </c>
      <c r="G31" s="33">
        <v>6</v>
      </c>
      <c r="H31" s="33">
        <v>9</v>
      </c>
      <c r="I31" s="33">
        <v>6</v>
      </c>
      <c r="J31" s="33">
        <v>5</v>
      </c>
      <c r="K31" s="33">
        <v>7</v>
      </c>
      <c r="L31" s="33">
        <v>0</v>
      </c>
      <c r="M31" s="33">
        <v>2</v>
      </c>
      <c r="N31" s="33">
        <v>1</v>
      </c>
      <c r="O31" s="33">
        <v>0</v>
      </c>
      <c r="P31" s="35"/>
      <c r="Q31" s="35"/>
      <c r="R31" s="15"/>
      <c r="S31" s="20"/>
      <c r="T31" s="21"/>
      <c r="U31" s="21"/>
      <c r="V31" s="21"/>
      <c r="W31" s="21"/>
      <c r="X31" s="21"/>
      <c r="Y31" s="21"/>
      <c r="Z31" s="21"/>
      <c r="AA31" s="22"/>
    </row>
    <row r="32" spans="1:27" ht="16" customHeight="1" x14ac:dyDescent="0.2">
      <c r="A32" s="15"/>
      <c r="B32" s="15"/>
      <c r="C32" s="15"/>
      <c r="D32" s="15"/>
      <c r="E32" s="15"/>
      <c r="F32" s="50"/>
      <c r="G32" s="15"/>
      <c r="H32" s="15"/>
      <c r="I32" s="15"/>
      <c r="J32" s="15"/>
      <c r="K32" s="15"/>
      <c r="L32" s="15"/>
      <c r="M32" s="15"/>
      <c r="N32" s="15"/>
      <c r="O32" s="15"/>
      <c r="P32" s="15"/>
      <c r="Q32" s="15"/>
      <c r="R32" s="15"/>
      <c r="S32" s="20"/>
      <c r="T32" s="21"/>
      <c r="U32" s="21"/>
      <c r="V32" s="21"/>
      <c r="W32" s="21"/>
      <c r="X32" s="21"/>
      <c r="Y32" s="21"/>
      <c r="Z32" s="21"/>
      <c r="AA32" s="22"/>
    </row>
    <row r="33" spans="1:27" ht="16" customHeight="1" x14ac:dyDescent="0.2">
      <c r="A33" s="6" t="s">
        <v>276</v>
      </c>
      <c r="B33" s="101"/>
      <c r="C33" s="101"/>
      <c r="D33" s="101"/>
      <c r="E33" s="101"/>
      <c r="F33" s="101"/>
      <c r="G33" s="101"/>
      <c r="H33" s="101"/>
      <c r="I33" s="101"/>
      <c r="J33" s="101"/>
      <c r="K33" s="101"/>
      <c r="L33" s="101"/>
      <c r="M33" s="101"/>
      <c r="N33" s="101"/>
      <c r="O33" s="101"/>
      <c r="P33" s="15"/>
      <c r="Q33" s="15"/>
      <c r="R33" s="15"/>
      <c r="S33" s="20"/>
      <c r="T33" s="21"/>
      <c r="U33" s="21"/>
      <c r="V33" s="21"/>
      <c r="W33" s="21"/>
      <c r="X33" s="21"/>
      <c r="Y33" s="21"/>
      <c r="Z33" s="21"/>
      <c r="AA33" s="22"/>
    </row>
    <row r="34" spans="1:27" ht="16" customHeight="1" x14ac:dyDescent="0.2">
      <c r="A34" s="24"/>
      <c r="B34" s="24"/>
      <c r="C34" s="15"/>
      <c r="D34" s="15"/>
      <c r="E34" s="15"/>
      <c r="F34" s="15"/>
      <c r="G34" s="15"/>
      <c r="H34" s="15"/>
      <c r="I34" s="15"/>
      <c r="J34" s="15"/>
      <c r="K34" s="15"/>
      <c r="L34" s="15"/>
      <c r="M34" s="15"/>
      <c r="N34" s="15"/>
      <c r="O34" s="15"/>
      <c r="P34" s="15"/>
      <c r="Q34" s="15"/>
      <c r="R34" s="15"/>
      <c r="S34" s="20"/>
      <c r="T34" s="21"/>
      <c r="U34" s="21"/>
      <c r="V34" s="21"/>
      <c r="W34" s="21"/>
      <c r="X34" s="21"/>
      <c r="Y34" s="21"/>
      <c r="Z34" s="21"/>
      <c r="AA34" s="22"/>
    </row>
    <row r="35" spans="1:27" ht="16" customHeight="1" x14ac:dyDescent="0.2">
      <c r="A35" s="5"/>
      <c r="B35" s="15"/>
      <c r="C35" s="15"/>
      <c r="D35" s="15"/>
      <c r="E35" s="15"/>
      <c r="F35" s="15"/>
      <c r="G35" s="15"/>
      <c r="H35" s="15"/>
      <c r="I35" s="15"/>
      <c r="J35" s="15"/>
      <c r="K35" s="15"/>
      <c r="L35" s="15"/>
      <c r="M35" s="15"/>
      <c r="N35" s="15"/>
      <c r="O35" s="15"/>
      <c r="P35" s="15"/>
      <c r="Q35" s="15"/>
      <c r="R35" s="15"/>
      <c r="S35" s="20"/>
      <c r="T35" s="21"/>
      <c r="U35" s="21"/>
      <c r="V35" s="21"/>
      <c r="W35" s="21"/>
      <c r="X35" s="21"/>
      <c r="Y35" s="21"/>
      <c r="Z35" s="21"/>
      <c r="AA35" s="22"/>
    </row>
    <row r="36" spans="1:27" ht="16" customHeight="1" x14ac:dyDescent="0.2">
      <c r="A36" s="5"/>
      <c r="B36" s="15"/>
      <c r="C36" s="15"/>
      <c r="D36" s="15"/>
      <c r="E36" s="15"/>
      <c r="F36" s="15"/>
      <c r="G36" s="15"/>
      <c r="H36" s="15"/>
      <c r="I36" s="15"/>
      <c r="J36" s="15"/>
      <c r="K36" s="15"/>
      <c r="L36" s="15"/>
      <c r="M36" s="15"/>
      <c r="N36" s="15"/>
      <c r="O36" s="15"/>
      <c r="P36" s="15"/>
      <c r="Q36" s="15"/>
      <c r="R36" s="15"/>
      <c r="S36" s="20"/>
      <c r="T36" s="21"/>
      <c r="U36" s="21"/>
      <c r="V36" s="21"/>
      <c r="W36" s="21"/>
      <c r="X36" s="21"/>
      <c r="Y36" s="21"/>
      <c r="Z36" s="21"/>
      <c r="AA36" s="22"/>
    </row>
    <row r="37" spans="1:27" ht="16" customHeight="1" x14ac:dyDescent="0.2">
      <c r="A37" s="5"/>
      <c r="B37" s="15"/>
      <c r="C37" s="15"/>
      <c r="D37" s="15"/>
      <c r="E37" s="15"/>
      <c r="F37" s="15"/>
      <c r="G37" s="15"/>
      <c r="H37" s="15"/>
      <c r="I37" s="15"/>
      <c r="J37" s="15"/>
      <c r="K37" s="15"/>
      <c r="L37" s="15"/>
      <c r="M37" s="15"/>
      <c r="N37" s="15"/>
      <c r="O37" s="15"/>
      <c r="P37" s="15"/>
      <c r="Q37" s="15"/>
      <c r="R37" s="15"/>
      <c r="S37" s="20"/>
      <c r="T37" s="21"/>
      <c r="U37" s="21"/>
      <c r="V37" s="21"/>
      <c r="W37" s="21"/>
      <c r="X37" s="21"/>
      <c r="Y37" s="21"/>
      <c r="Z37" s="21"/>
      <c r="AA37" s="22"/>
    </row>
    <row r="38" spans="1:27" ht="16" customHeight="1" x14ac:dyDescent="0.2">
      <c r="A38" s="8"/>
      <c r="B38" s="15"/>
      <c r="C38" s="15"/>
      <c r="D38" s="15"/>
      <c r="E38" s="15"/>
      <c r="F38" s="15"/>
      <c r="G38" s="15"/>
      <c r="H38" s="15"/>
      <c r="I38" s="15"/>
      <c r="J38" s="15"/>
      <c r="K38" s="15"/>
      <c r="L38" s="15"/>
      <c r="M38" s="15"/>
      <c r="N38" s="15"/>
      <c r="O38" s="15"/>
      <c r="P38" s="15"/>
      <c r="Q38" s="15"/>
      <c r="R38" s="15"/>
      <c r="S38" s="20"/>
      <c r="T38" s="21"/>
      <c r="U38" s="21"/>
      <c r="V38" s="21"/>
      <c r="W38" s="21"/>
      <c r="X38" s="21"/>
      <c r="Y38" s="21"/>
      <c r="Z38" s="21"/>
      <c r="AA38" s="22"/>
    </row>
    <row r="39" spans="1:27" ht="16" customHeight="1" x14ac:dyDescent="0.2">
      <c r="A39" s="8"/>
      <c r="B39" s="15"/>
      <c r="C39" s="15"/>
      <c r="D39" s="15"/>
      <c r="E39" s="15"/>
      <c r="F39" s="15"/>
      <c r="G39" s="15"/>
      <c r="H39" s="15"/>
      <c r="I39" s="15"/>
      <c r="J39" s="15"/>
      <c r="K39" s="15"/>
      <c r="L39" s="15"/>
      <c r="M39" s="15"/>
      <c r="N39" s="15"/>
      <c r="O39" s="15"/>
      <c r="P39" s="15"/>
      <c r="Q39" s="15"/>
      <c r="R39" s="15"/>
      <c r="S39" s="20"/>
      <c r="T39" s="21"/>
      <c r="U39" s="21"/>
      <c r="V39" s="21"/>
      <c r="W39" s="21"/>
      <c r="X39" s="21"/>
      <c r="Y39" s="21"/>
      <c r="Z39" s="21"/>
      <c r="AA39" s="22"/>
    </row>
    <row r="40" spans="1:27" ht="16" customHeight="1" x14ac:dyDescent="0.2">
      <c r="A40" s="8"/>
      <c r="B40" s="15"/>
      <c r="C40" s="15"/>
      <c r="D40" s="15"/>
      <c r="E40" s="15"/>
      <c r="F40" s="15"/>
      <c r="G40" s="15"/>
      <c r="H40" s="15"/>
      <c r="I40" s="15"/>
      <c r="J40" s="15"/>
      <c r="K40" s="15"/>
      <c r="L40" s="15"/>
      <c r="M40" s="15"/>
      <c r="N40" s="15"/>
      <c r="O40" s="15"/>
      <c r="P40" s="15"/>
      <c r="Q40" s="15"/>
      <c r="R40" s="15"/>
      <c r="S40" s="20"/>
      <c r="T40" s="21"/>
      <c r="U40" s="21"/>
      <c r="V40" s="21"/>
      <c r="W40" s="21"/>
      <c r="X40" s="21"/>
      <c r="Y40" s="21"/>
      <c r="Z40" s="21"/>
      <c r="AA40" s="22"/>
    </row>
    <row r="41" spans="1:27" ht="16" customHeight="1" x14ac:dyDescent="0.2">
      <c r="A41" s="5"/>
      <c r="B41" s="15"/>
      <c r="C41" s="15"/>
      <c r="D41" s="15"/>
      <c r="E41" s="15"/>
      <c r="F41" s="15"/>
      <c r="G41" s="15"/>
      <c r="H41" s="15"/>
      <c r="I41" s="15"/>
      <c r="J41" s="15"/>
      <c r="K41" s="15"/>
      <c r="L41" s="15"/>
      <c r="M41" s="15"/>
      <c r="N41" s="15"/>
      <c r="O41" s="15"/>
      <c r="P41" s="15"/>
      <c r="Q41" s="15"/>
      <c r="R41" s="15"/>
      <c r="S41" s="20"/>
      <c r="T41" s="21"/>
      <c r="U41" s="21"/>
      <c r="V41" s="21"/>
      <c r="W41" s="21"/>
      <c r="X41" s="21"/>
      <c r="Y41" s="21"/>
      <c r="Z41" s="21"/>
      <c r="AA41" s="22"/>
    </row>
    <row r="42" spans="1:27" ht="16" customHeight="1" x14ac:dyDescent="0.2">
      <c r="A42" s="5"/>
      <c r="B42" s="15"/>
      <c r="C42" s="15"/>
      <c r="D42" s="15"/>
      <c r="E42" s="15"/>
      <c r="F42" s="15"/>
      <c r="G42" s="15"/>
      <c r="H42" s="15"/>
      <c r="I42" s="15"/>
      <c r="J42" s="15"/>
      <c r="K42" s="15"/>
      <c r="L42" s="15"/>
      <c r="M42" s="15"/>
      <c r="N42" s="15"/>
      <c r="O42" s="15"/>
      <c r="P42" s="15"/>
      <c r="Q42" s="15"/>
      <c r="R42" s="15"/>
      <c r="S42" s="20"/>
      <c r="T42" s="21"/>
      <c r="U42" s="21"/>
      <c r="V42" s="21"/>
      <c r="W42" s="21"/>
      <c r="X42" s="21"/>
      <c r="Y42" s="21"/>
      <c r="Z42" s="21"/>
      <c r="AA42" s="22"/>
    </row>
    <row r="43" spans="1:27" ht="16" customHeight="1" x14ac:dyDescent="0.2">
      <c r="A43" s="5"/>
      <c r="B43" s="15"/>
      <c r="C43" s="15"/>
      <c r="D43" s="15"/>
      <c r="E43" s="15"/>
      <c r="F43" s="15"/>
      <c r="G43" s="15"/>
      <c r="H43" s="15"/>
      <c r="I43" s="15"/>
      <c r="J43" s="15"/>
      <c r="K43" s="15"/>
      <c r="L43" s="15"/>
      <c r="M43" s="15"/>
      <c r="N43" s="15"/>
      <c r="O43" s="15"/>
      <c r="P43" s="15"/>
      <c r="Q43" s="15"/>
      <c r="R43" s="15"/>
      <c r="S43" s="20"/>
      <c r="T43" s="21"/>
      <c r="U43" s="21"/>
      <c r="V43" s="21"/>
      <c r="W43" s="21"/>
      <c r="X43" s="21"/>
      <c r="Y43" s="21"/>
      <c r="Z43" s="21"/>
      <c r="AA43" s="22"/>
    </row>
    <row r="44" spans="1:27" ht="16" customHeight="1" x14ac:dyDescent="0.2">
      <c r="A44" s="5"/>
      <c r="B44" s="15"/>
      <c r="C44" s="15"/>
      <c r="D44" s="15"/>
      <c r="E44" s="15"/>
      <c r="F44" s="15"/>
      <c r="G44" s="15"/>
      <c r="H44" s="15"/>
      <c r="I44" s="15"/>
      <c r="J44" s="15"/>
      <c r="K44" s="15"/>
      <c r="L44" s="15"/>
      <c r="M44" s="15"/>
      <c r="N44" s="15"/>
      <c r="O44" s="15"/>
      <c r="P44" s="15"/>
      <c r="Q44" s="15"/>
      <c r="R44" s="15"/>
      <c r="S44" s="20"/>
      <c r="T44" s="21"/>
      <c r="U44" s="21"/>
      <c r="V44" s="21"/>
      <c r="W44" s="21"/>
      <c r="X44" s="21"/>
      <c r="Y44" s="21"/>
      <c r="Z44" s="21"/>
      <c r="AA44" s="22"/>
    </row>
    <row r="45" spans="1:27" ht="16" customHeight="1" x14ac:dyDescent="0.2">
      <c r="A45" s="5"/>
      <c r="B45" s="15"/>
      <c r="C45" s="15"/>
      <c r="D45" s="15"/>
      <c r="E45" s="15"/>
      <c r="F45" s="15"/>
      <c r="G45" s="15"/>
      <c r="H45" s="15"/>
      <c r="I45" s="15"/>
      <c r="J45" s="15"/>
      <c r="K45" s="15"/>
      <c r="L45" s="15"/>
      <c r="M45" s="15"/>
      <c r="N45" s="15"/>
      <c r="O45" s="15"/>
      <c r="P45" s="15"/>
      <c r="Q45" s="15"/>
      <c r="R45" s="15"/>
      <c r="S45" s="20"/>
      <c r="T45" s="21"/>
      <c r="U45" s="21"/>
      <c r="V45" s="21"/>
      <c r="W45" s="21"/>
      <c r="X45" s="21"/>
      <c r="Y45" s="21"/>
      <c r="Z45" s="21"/>
      <c r="AA45" s="22"/>
    </row>
    <row r="46" spans="1:27" ht="16" customHeight="1" x14ac:dyDescent="0.2">
      <c r="A46" s="5"/>
      <c r="B46" s="15"/>
      <c r="C46" s="15"/>
      <c r="D46" s="15"/>
      <c r="E46" s="15"/>
      <c r="F46" s="15"/>
      <c r="G46" s="15"/>
      <c r="H46" s="15"/>
      <c r="I46" s="15"/>
      <c r="J46" s="15"/>
      <c r="K46" s="15"/>
      <c r="L46" s="15"/>
      <c r="M46" s="15"/>
      <c r="N46" s="15"/>
      <c r="O46" s="15"/>
      <c r="P46" s="15"/>
      <c r="Q46" s="15"/>
      <c r="R46" s="15"/>
      <c r="S46" s="20"/>
      <c r="T46" s="21"/>
      <c r="U46" s="21"/>
      <c r="V46" s="21"/>
      <c r="W46" s="21"/>
      <c r="X46" s="21"/>
      <c r="Y46" s="21"/>
      <c r="Z46" s="21"/>
      <c r="AA46" s="22"/>
    </row>
    <row r="47" spans="1:27" ht="16" customHeight="1" x14ac:dyDescent="0.2">
      <c r="A47" s="5"/>
      <c r="B47" s="15"/>
      <c r="C47" s="15"/>
      <c r="D47" s="15"/>
      <c r="E47" s="15"/>
      <c r="F47" s="15"/>
      <c r="G47" s="15"/>
      <c r="H47" s="15"/>
      <c r="I47" s="15"/>
      <c r="J47" s="15"/>
      <c r="K47" s="15"/>
      <c r="L47" s="15"/>
      <c r="M47" s="15"/>
      <c r="N47" s="15"/>
      <c r="O47" s="15"/>
      <c r="P47" s="15"/>
      <c r="Q47" s="15"/>
      <c r="R47" s="15"/>
      <c r="S47" s="20"/>
      <c r="T47" s="21"/>
      <c r="U47" s="21"/>
      <c r="V47" s="21"/>
      <c r="W47" s="21"/>
      <c r="X47" s="21"/>
      <c r="Y47" s="21"/>
      <c r="Z47" s="21"/>
      <c r="AA47" s="22"/>
    </row>
    <row r="48" spans="1:27" ht="16" customHeight="1" x14ac:dyDescent="0.2">
      <c r="A48" s="5"/>
      <c r="B48" s="15"/>
      <c r="C48" s="15"/>
      <c r="D48" s="15"/>
      <c r="E48" s="15"/>
      <c r="F48" s="15"/>
      <c r="G48" s="15"/>
      <c r="H48" s="15"/>
      <c r="I48" s="15"/>
      <c r="J48" s="15"/>
      <c r="K48" s="15"/>
      <c r="L48" s="15"/>
      <c r="M48" s="15"/>
      <c r="N48" s="15"/>
      <c r="O48" s="15"/>
      <c r="P48" s="15"/>
      <c r="Q48" s="15"/>
      <c r="R48" s="15"/>
      <c r="S48" s="20"/>
      <c r="T48" s="21"/>
      <c r="U48" s="21"/>
      <c r="V48" s="21"/>
      <c r="W48" s="21"/>
      <c r="X48" s="21"/>
      <c r="Y48" s="21"/>
      <c r="Z48" s="21"/>
      <c r="AA48" s="22"/>
    </row>
    <row r="49" spans="1:27" ht="16" customHeight="1" x14ac:dyDescent="0.2">
      <c r="A49" s="5"/>
      <c r="B49" s="15"/>
      <c r="C49" s="15"/>
      <c r="D49" s="15"/>
      <c r="E49" s="15"/>
      <c r="F49" s="15"/>
      <c r="G49" s="15"/>
      <c r="H49" s="15"/>
      <c r="I49" s="15"/>
      <c r="J49" s="15"/>
      <c r="K49" s="15"/>
      <c r="L49" s="15"/>
      <c r="M49" s="15"/>
      <c r="N49" s="15"/>
      <c r="O49" s="15"/>
      <c r="P49" s="15"/>
      <c r="Q49" s="15"/>
      <c r="R49" s="15"/>
      <c r="S49" s="20"/>
      <c r="T49" s="21"/>
      <c r="U49" s="21"/>
      <c r="V49" s="21"/>
      <c r="W49" s="21"/>
      <c r="X49" s="21"/>
      <c r="Y49" s="21"/>
      <c r="Z49" s="21"/>
      <c r="AA49" s="22"/>
    </row>
    <row r="50" spans="1:27" ht="16" customHeight="1" x14ac:dyDescent="0.2">
      <c r="A50" s="5"/>
      <c r="B50" s="15"/>
      <c r="C50" s="15"/>
      <c r="D50" s="15"/>
      <c r="E50" s="15"/>
      <c r="F50" s="15"/>
      <c r="G50" s="15"/>
      <c r="H50" s="15"/>
      <c r="I50" s="15"/>
      <c r="J50" s="15"/>
      <c r="K50" s="15"/>
      <c r="L50" s="15"/>
      <c r="M50" s="15"/>
      <c r="N50" s="15"/>
      <c r="O50" s="15"/>
      <c r="P50" s="15"/>
      <c r="Q50" s="15"/>
      <c r="R50" s="15"/>
      <c r="S50" s="20"/>
      <c r="T50" s="21"/>
      <c r="U50" s="21"/>
      <c r="V50" s="21"/>
      <c r="W50" s="21"/>
      <c r="X50" s="21"/>
      <c r="Y50" s="21"/>
      <c r="Z50" s="21"/>
      <c r="AA50" s="22"/>
    </row>
    <row r="51" spans="1:27" ht="16" customHeight="1" x14ac:dyDescent="0.2">
      <c r="A51" s="5"/>
      <c r="B51" s="15"/>
      <c r="C51" s="15"/>
      <c r="D51" s="15"/>
      <c r="E51" s="15"/>
      <c r="F51" s="15"/>
      <c r="G51" s="15"/>
      <c r="H51" s="15"/>
      <c r="I51" s="15"/>
      <c r="J51" s="15"/>
      <c r="K51" s="15"/>
      <c r="L51" s="15"/>
      <c r="M51" s="15"/>
      <c r="N51" s="15"/>
      <c r="O51" s="15"/>
      <c r="P51" s="15"/>
      <c r="Q51" s="15"/>
      <c r="R51" s="15"/>
      <c r="S51" s="20"/>
      <c r="T51" s="21"/>
      <c r="U51" s="21"/>
      <c r="V51" s="21"/>
      <c r="W51" s="21"/>
      <c r="X51" s="21"/>
      <c r="Y51" s="21"/>
      <c r="Z51" s="21"/>
      <c r="AA51" s="22"/>
    </row>
    <row r="52" spans="1:27" ht="16" customHeight="1" x14ac:dyDescent="0.2">
      <c r="A52" s="5"/>
      <c r="B52" s="15"/>
      <c r="C52" s="15"/>
      <c r="D52" s="15"/>
      <c r="E52" s="15"/>
      <c r="F52" s="15"/>
      <c r="G52" s="15"/>
      <c r="H52" s="15"/>
      <c r="I52" s="15"/>
      <c r="J52" s="15"/>
      <c r="K52" s="15"/>
      <c r="L52" s="15"/>
      <c r="M52" s="15"/>
      <c r="N52" s="15"/>
      <c r="O52" s="15"/>
      <c r="P52" s="15"/>
      <c r="Q52" s="15"/>
      <c r="R52" s="15"/>
      <c r="S52" s="20"/>
      <c r="T52" s="21"/>
      <c r="U52" s="21"/>
      <c r="V52" s="21"/>
      <c r="W52" s="21"/>
      <c r="X52" s="21"/>
      <c r="Y52" s="21"/>
      <c r="Z52" s="21"/>
      <c r="AA52" s="22"/>
    </row>
    <row r="53" spans="1:27" ht="16" customHeight="1" x14ac:dyDescent="0.2">
      <c r="A53" s="5"/>
      <c r="B53" s="15"/>
      <c r="C53" s="15"/>
      <c r="D53" s="15"/>
      <c r="E53" s="15"/>
      <c r="F53" s="15"/>
      <c r="G53" s="15"/>
      <c r="H53" s="15"/>
      <c r="I53" s="15"/>
      <c r="J53" s="15"/>
      <c r="K53" s="15"/>
      <c r="L53" s="15"/>
      <c r="M53" s="15"/>
      <c r="N53" s="15"/>
      <c r="O53" s="15"/>
      <c r="P53" s="15"/>
      <c r="Q53" s="15"/>
      <c r="R53" s="15"/>
      <c r="S53" s="20"/>
      <c r="T53" s="21"/>
      <c r="U53" s="21"/>
      <c r="V53" s="21"/>
      <c r="W53" s="21"/>
      <c r="X53" s="21"/>
      <c r="Y53" s="21"/>
      <c r="Z53" s="21"/>
      <c r="AA53" s="22"/>
    </row>
    <row r="54" spans="1:27" ht="16" customHeight="1" x14ac:dyDescent="0.2">
      <c r="A54" s="5"/>
      <c r="B54" s="15"/>
      <c r="C54" s="15"/>
      <c r="D54" s="15"/>
      <c r="E54" s="15"/>
      <c r="F54" s="15"/>
      <c r="G54" s="15"/>
      <c r="H54" s="15"/>
      <c r="I54" s="15"/>
      <c r="J54" s="15"/>
      <c r="K54" s="15"/>
      <c r="L54" s="15"/>
      <c r="M54" s="15"/>
      <c r="N54" s="15"/>
      <c r="O54" s="15"/>
      <c r="P54" s="15"/>
      <c r="Q54" s="15"/>
      <c r="R54" s="15"/>
      <c r="S54" s="20"/>
      <c r="T54" s="21"/>
      <c r="U54" s="21"/>
      <c r="V54" s="21"/>
      <c r="W54" s="21"/>
      <c r="X54" s="21"/>
      <c r="Y54" s="21"/>
      <c r="Z54" s="21"/>
      <c r="AA54" s="22"/>
    </row>
    <row r="55" spans="1:27" ht="16" customHeight="1" x14ac:dyDescent="0.2">
      <c r="A55" s="5"/>
      <c r="B55" s="15"/>
      <c r="C55" s="15"/>
      <c r="D55" s="15"/>
      <c r="E55" s="15"/>
      <c r="F55" s="15"/>
      <c r="G55" s="15"/>
      <c r="H55" s="15"/>
      <c r="I55" s="15"/>
      <c r="J55" s="15"/>
      <c r="K55" s="15"/>
      <c r="L55" s="15"/>
      <c r="M55" s="15"/>
      <c r="N55" s="15"/>
      <c r="O55" s="15"/>
      <c r="P55" s="15"/>
      <c r="Q55" s="15"/>
      <c r="R55" s="15"/>
      <c r="S55" s="20"/>
      <c r="T55" s="21"/>
      <c r="U55" s="21"/>
      <c r="V55" s="21"/>
      <c r="W55" s="21"/>
      <c r="X55" s="21"/>
      <c r="Y55" s="21"/>
      <c r="Z55" s="21"/>
      <c r="AA55" s="22"/>
    </row>
    <row r="56" spans="1:27" ht="16" customHeight="1" x14ac:dyDescent="0.2">
      <c r="A56" s="5"/>
      <c r="B56" s="15"/>
      <c r="C56" s="15"/>
      <c r="D56" s="15"/>
      <c r="E56" s="15"/>
      <c r="F56" s="15"/>
      <c r="G56" s="15"/>
      <c r="H56" s="15"/>
      <c r="I56" s="15"/>
      <c r="J56" s="15"/>
      <c r="K56" s="15"/>
      <c r="L56" s="15"/>
      <c r="M56" s="15"/>
      <c r="N56" s="15"/>
      <c r="O56" s="15"/>
      <c r="P56" s="15"/>
      <c r="Q56" s="15"/>
      <c r="R56" s="15"/>
      <c r="S56" s="20"/>
      <c r="T56" s="21"/>
      <c r="U56" s="21"/>
      <c r="V56" s="21"/>
      <c r="W56" s="21"/>
      <c r="X56" s="21"/>
      <c r="Y56" s="21"/>
      <c r="Z56" s="21"/>
      <c r="AA56" s="22"/>
    </row>
    <row r="57" spans="1:27" ht="16" customHeight="1" x14ac:dyDescent="0.2">
      <c r="A57" s="15"/>
      <c r="B57" s="15"/>
      <c r="C57" s="15"/>
      <c r="D57" s="15"/>
      <c r="E57" s="15"/>
      <c r="F57" s="15"/>
      <c r="G57" s="15"/>
      <c r="H57" s="15"/>
      <c r="I57" s="15"/>
      <c r="J57" s="15"/>
      <c r="K57" s="15"/>
      <c r="L57" s="15"/>
      <c r="M57" s="15"/>
      <c r="N57" s="15"/>
      <c r="O57" s="15"/>
      <c r="P57" s="15"/>
      <c r="Q57" s="15"/>
      <c r="R57" s="15"/>
      <c r="S57" s="20"/>
      <c r="T57" s="21"/>
      <c r="U57" s="21"/>
      <c r="V57" s="21"/>
      <c r="W57" s="21"/>
      <c r="X57" s="21"/>
      <c r="Y57" s="21"/>
      <c r="Z57" s="21"/>
      <c r="AA57" s="22"/>
    </row>
    <row r="58" spans="1:27" ht="16" customHeight="1" x14ac:dyDescent="0.2">
      <c r="A58" s="15"/>
      <c r="B58" s="15"/>
      <c r="C58" s="15"/>
      <c r="D58" s="15"/>
      <c r="E58" s="15"/>
      <c r="F58" s="15"/>
      <c r="G58" s="15"/>
      <c r="H58" s="15"/>
      <c r="I58" s="15"/>
      <c r="J58" s="15"/>
      <c r="K58" s="15"/>
      <c r="L58" s="15"/>
      <c r="M58" s="15"/>
      <c r="N58" s="15"/>
      <c r="O58" s="15"/>
      <c r="P58" s="15"/>
      <c r="Q58" s="15"/>
      <c r="R58" s="15"/>
      <c r="S58" s="20"/>
      <c r="T58" s="21"/>
      <c r="U58" s="21"/>
      <c r="V58" s="21"/>
      <c r="W58" s="21"/>
      <c r="X58" s="21"/>
      <c r="Y58" s="21"/>
      <c r="Z58" s="21"/>
      <c r="AA58" s="22"/>
    </row>
    <row r="59" spans="1:27" ht="16" customHeight="1" x14ac:dyDescent="0.2">
      <c r="A59" s="24"/>
      <c r="B59" s="24"/>
      <c r="C59" s="15"/>
      <c r="D59" s="15"/>
      <c r="E59" s="15"/>
      <c r="F59" s="15"/>
      <c r="G59" s="15"/>
      <c r="H59" s="15"/>
      <c r="I59" s="15"/>
      <c r="J59" s="15"/>
      <c r="K59" s="15"/>
      <c r="L59" s="15"/>
      <c r="M59" s="15"/>
      <c r="N59" s="15"/>
      <c r="O59" s="15"/>
      <c r="P59" s="15"/>
      <c r="Q59" s="15"/>
      <c r="R59" s="15"/>
      <c r="S59" s="20"/>
      <c r="T59" s="21"/>
      <c r="U59" s="21"/>
      <c r="V59" s="21"/>
      <c r="W59" s="21"/>
      <c r="X59" s="21"/>
      <c r="Y59" s="21"/>
      <c r="Z59" s="21"/>
      <c r="AA59" s="22"/>
    </row>
    <row r="60" spans="1:27" ht="16" customHeight="1" x14ac:dyDescent="0.2">
      <c r="A60" s="26"/>
      <c r="B60" s="15"/>
      <c r="C60" s="15"/>
      <c r="D60" s="15"/>
      <c r="E60" s="15"/>
      <c r="F60" s="15"/>
      <c r="G60" s="15"/>
      <c r="H60" s="15"/>
      <c r="I60" s="15"/>
      <c r="J60" s="15"/>
      <c r="K60" s="15"/>
      <c r="L60" s="15"/>
      <c r="M60" s="15"/>
      <c r="N60" s="15"/>
      <c r="O60" s="15"/>
      <c r="P60" s="15"/>
      <c r="Q60" s="15"/>
      <c r="R60" s="15"/>
      <c r="S60" s="20"/>
      <c r="T60" s="21"/>
      <c r="U60" s="21"/>
      <c r="V60" s="21"/>
      <c r="W60" s="21"/>
      <c r="X60" s="21"/>
      <c r="Y60" s="21"/>
      <c r="Z60" s="21"/>
      <c r="AA60" s="22"/>
    </row>
    <row r="61" spans="1:27" ht="16" customHeight="1" x14ac:dyDescent="0.2">
      <c r="A61" s="26"/>
      <c r="B61" s="15"/>
      <c r="C61" s="15"/>
      <c r="D61" s="15"/>
      <c r="E61" s="15"/>
      <c r="F61" s="15"/>
      <c r="G61" s="15"/>
      <c r="H61" s="15"/>
      <c r="I61" s="15"/>
      <c r="J61" s="15"/>
      <c r="K61" s="15"/>
      <c r="L61" s="15"/>
      <c r="M61" s="15"/>
      <c r="N61" s="15"/>
      <c r="O61" s="15"/>
      <c r="P61" s="15"/>
      <c r="Q61" s="15"/>
      <c r="R61" s="15"/>
      <c r="S61" s="20"/>
      <c r="T61" s="21"/>
      <c r="U61" s="21"/>
      <c r="V61" s="21"/>
      <c r="W61" s="21"/>
      <c r="X61" s="21"/>
      <c r="Y61" s="21"/>
      <c r="Z61" s="21"/>
      <c r="AA61" s="22"/>
    </row>
    <row r="62" spans="1:27" ht="16" customHeight="1" x14ac:dyDescent="0.2">
      <c r="A62" s="26"/>
      <c r="B62" s="15"/>
      <c r="C62" s="15"/>
      <c r="D62" s="15"/>
      <c r="E62" s="15"/>
      <c r="F62" s="15"/>
      <c r="G62" s="15"/>
      <c r="H62" s="15"/>
      <c r="I62" s="15"/>
      <c r="J62" s="15"/>
      <c r="K62" s="15"/>
      <c r="L62" s="15"/>
      <c r="M62" s="15"/>
      <c r="N62" s="15"/>
      <c r="O62" s="15"/>
      <c r="P62" s="15"/>
      <c r="Q62" s="15"/>
      <c r="R62" s="15"/>
      <c r="S62" s="20"/>
      <c r="T62" s="21"/>
      <c r="U62" s="21"/>
      <c r="V62" s="21"/>
      <c r="W62" s="21"/>
      <c r="X62" s="21"/>
      <c r="Y62" s="21"/>
      <c r="Z62" s="21"/>
      <c r="AA62" s="22"/>
    </row>
    <row r="63" spans="1:27" ht="16" customHeight="1" x14ac:dyDescent="0.2">
      <c r="A63" s="26"/>
      <c r="B63" s="15"/>
      <c r="C63" s="15"/>
      <c r="D63" s="15"/>
      <c r="E63" s="15"/>
      <c r="F63" s="15"/>
      <c r="G63" s="15"/>
      <c r="H63" s="15"/>
      <c r="I63" s="15"/>
      <c r="J63" s="15"/>
      <c r="K63" s="15"/>
      <c r="L63" s="15"/>
      <c r="M63" s="15"/>
      <c r="N63" s="15"/>
      <c r="O63" s="15"/>
      <c r="P63" s="15"/>
      <c r="Q63" s="15"/>
      <c r="R63" s="15"/>
      <c r="S63" s="20"/>
      <c r="T63" s="21"/>
      <c r="U63" s="21"/>
      <c r="V63" s="21"/>
      <c r="W63" s="21"/>
      <c r="X63" s="21"/>
      <c r="Y63" s="21"/>
      <c r="Z63" s="21"/>
      <c r="AA63" s="22"/>
    </row>
    <row r="64" spans="1:27" ht="16" customHeight="1" x14ac:dyDescent="0.2">
      <c r="A64" s="26"/>
      <c r="B64" s="15"/>
      <c r="C64" s="15"/>
      <c r="D64" s="15"/>
      <c r="E64" s="15"/>
      <c r="F64" s="15"/>
      <c r="G64" s="15"/>
      <c r="H64" s="15"/>
      <c r="I64" s="15"/>
      <c r="J64" s="15"/>
      <c r="K64" s="15"/>
      <c r="L64" s="15"/>
      <c r="M64" s="15"/>
      <c r="N64" s="15"/>
      <c r="O64" s="15"/>
      <c r="P64" s="15"/>
      <c r="Q64" s="15"/>
      <c r="R64" s="15"/>
      <c r="S64" s="20"/>
      <c r="T64" s="21"/>
      <c r="U64" s="21"/>
      <c r="V64" s="21"/>
      <c r="W64" s="21"/>
      <c r="X64" s="21"/>
      <c r="Y64" s="21"/>
      <c r="Z64" s="21"/>
      <c r="AA64" s="22"/>
    </row>
    <row r="65" spans="1:27" ht="16" customHeight="1" x14ac:dyDescent="0.2">
      <c r="A65" s="26"/>
      <c r="B65" s="15"/>
      <c r="C65" s="15"/>
      <c r="D65" s="15"/>
      <c r="E65" s="15"/>
      <c r="F65" s="15"/>
      <c r="G65" s="15"/>
      <c r="H65" s="15"/>
      <c r="I65" s="15"/>
      <c r="J65" s="15"/>
      <c r="K65" s="15"/>
      <c r="L65" s="15"/>
      <c r="M65" s="15"/>
      <c r="N65" s="15"/>
      <c r="O65" s="15"/>
      <c r="P65" s="15"/>
      <c r="Q65" s="15"/>
      <c r="R65" s="15"/>
      <c r="S65" s="20"/>
      <c r="T65" s="21"/>
      <c r="U65" s="21"/>
      <c r="V65" s="21"/>
      <c r="W65" s="21"/>
      <c r="X65" s="21"/>
      <c r="Y65" s="21"/>
      <c r="Z65" s="21"/>
      <c r="AA65" s="22"/>
    </row>
    <row r="66" spans="1:27" ht="16" customHeight="1" x14ac:dyDescent="0.2">
      <c r="A66" s="26"/>
      <c r="B66" s="15"/>
      <c r="C66" s="15"/>
      <c r="D66" s="15"/>
      <c r="E66" s="15"/>
      <c r="F66" s="15"/>
      <c r="G66" s="15"/>
      <c r="H66" s="15"/>
      <c r="I66" s="15"/>
      <c r="J66" s="15"/>
      <c r="K66" s="15"/>
      <c r="L66" s="15"/>
      <c r="M66" s="15"/>
      <c r="N66" s="15"/>
      <c r="O66" s="15"/>
      <c r="P66" s="15"/>
      <c r="Q66" s="15"/>
      <c r="R66" s="15"/>
      <c r="S66" s="20"/>
      <c r="T66" s="21"/>
      <c r="U66" s="21"/>
      <c r="V66" s="21"/>
      <c r="W66" s="21"/>
      <c r="X66" s="21"/>
      <c r="Y66" s="21"/>
      <c r="Z66" s="21"/>
      <c r="AA66" s="22"/>
    </row>
    <row r="67" spans="1:27" ht="16" customHeight="1" x14ac:dyDescent="0.2">
      <c r="A67" s="26"/>
      <c r="B67" s="15"/>
      <c r="C67" s="15"/>
      <c r="D67" s="15"/>
      <c r="E67" s="15"/>
      <c r="F67" s="15"/>
      <c r="G67" s="15"/>
      <c r="H67" s="15"/>
      <c r="I67" s="15"/>
      <c r="J67" s="15"/>
      <c r="K67" s="15"/>
      <c r="L67" s="15"/>
      <c r="M67" s="15"/>
      <c r="N67" s="15"/>
      <c r="O67" s="15"/>
      <c r="P67" s="15"/>
      <c r="Q67" s="15"/>
      <c r="R67" s="15"/>
      <c r="S67" s="20"/>
      <c r="T67" s="21"/>
      <c r="U67" s="21"/>
      <c r="V67" s="21"/>
      <c r="W67" s="21"/>
      <c r="X67" s="21"/>
      <c r="Y67" s="21"/>
      <c r="Z67" s="21"/>
      <c r="AA67" s="22"/>
    </row>
    <row r="68" spans="1:27" ht="16" customHeight="1" x14ac:dyDescent="0.2">
      <c r="A68" s="15"/>
      <c r="B68" s="15"/>
      <c r="C68" s="15"/>
      <c r="D68" s="15"/>
      <c r="E68" s="15"/>
      <c r="F68" s="15"/>
      <c r="G68" s="15"/>
      <c r="H68" s="15"/>
      <c r="I68" s="15"/>
      <c r="J68" s="15"/>
      <c r="K68" s="15"/>
      <c r="L68" s="15"/>
      <c r="M68" s="15"/>
      <c r="N68" s="15"/>
      <c r="O68" s="15"/>
      <c r="P68" s="15"/>
      <c r="Q68" s="15"/>
      <c r="R68" s="15"/>
      <c r="S68" s="20"/>
      <c r="T68" s="21"/>
      <c r="U68" s="21"/>
      <c r="V68" s="21"/>
      <c r="W68" s="21"/>
      <c r="X68" s="21"/>
      <c r="Y68" s="21"/>
      <c r="Z68" s="21"/>
      <c r="AA68" s="22"/>
    </row>
    <row r="69" spans="1:27" ht="16" customHeight="1" x14ac:dyDescent="0.2">
      <c r="A69" s="15"/>
      <c r="B69" s="15"/>
      <c r="C69" s="15"/>
      <c r="D69" s="15"/>
      <c r="E69" s="15"/>
      <c r="F69" s="15"/>
      <c r="G69" s="15"/>
      <c r="H69" s="15"/>
      <c r="I69" s="15"/>
      <c r="J69" s="15"/>
      <c r="K69" s="15"/>
      <c r="L69" s="15"/>
      <c r="M69" s="15"/>
      <c r="N69" s="15"/>
      <c r="O69" s="15"/>
      <c r="P69" s="15"/>
      <c r="Q69" s="15"/>
      <c r="R69" s="15"/>
      <c r="S69" s="20"/>
      <c r="T69" s="21"/>
      <c r="U69" s="21"/>
      <c r="V69" s="21"/>
      <c r="W69" s="21"/>
      <c r="X69" s="21"/>
      <c r="Y69" s="21"/>
      <c r="Z69" s="21"/>
      <c r="AA69" s="22"/>
    </row>
    <row r="70" spans="1:27" ht="16" customHeight="1" x14ac:dyDescent="0.2">
      <c r="A70" s="15"/>
      <c r="B70" s="15"/>
      <c r="C70" s="15"/>
      <c r="D70" s="15"/>
      <c r="E70" s="15"/>
      <c r="F70" s="15"/>
      <c r="G70" s="15"/>
      <c r="H70" s="15"/>
      <c r="I70" s="15"/>
      <c r="J70" s="15"/>
      <c r="K70" s="15"/>
      <c r="L70" s="15"/>
      <c r="M70" s="15"/>
      <c r="N70" s="15"/>
      <c r="O70" s="15"/>
      <c r="P70" s="15"/>
      <c r="Q70" s="15"/>
      <c r="R70" s="15"/>
      <c r="S70" s="20"/>
      <c r="T70" s="21"/>
      <c r="U70" s="21"/>
      <c r="V70" s="21"/>
      <c r="W70" s="21"/>
      <c r="X70" s="21"/>
      <c r="Y70" s="21"/>
      <c r="Z70" s="21"/>
      <c r="AA70" s="22"/>
    </row>
    <row r="71" spans="1:27" ht="16" customHeight="1" x14ac:dyDescent="0.2">
      <c r="A71" s="15"/>
      <c r="B71" s="15"/>
      <c r="C71" s="15"/>
      <c r="D71" s="15"/>
      <c r="E71" s="15"/>
      <c r="F71" s="15"/>
      <c r="G71" s="15"/>
      <c r="H71" s="15"/>
      <c r="I71" s="15"/>
      <c r="J71" s="15"/>
      <c r="K71" s="15"/>
      <c r="L71" s="15"/>
      <c r="M71" s="15"/>
      <c r="N71" s="15"/>
      <c r="O71" s="15"/>
      <c r="P71" s="15"/>
      <c r="Q71" s="15"/>
      <c r="R71" s="15"/>
      <c r="S71" s="20"/>
      <c r="T71" s="21"/>
      <c r="U71" s="21"/>
      <c r="V71" s="21"/>
      <c r="W71" s="21"/>
      <c r="X71" s="21"/>
      <c r="Y71" s="21"/>
      <c r="Z71" s="21"/>
      <c r="AA71" s="22"/>
    </row>
    <row r="72" spans="1:27" ht="16" customHeight="1" x14ac:dyDescent="0.2">
      <c r="A72" s="15"/>
      <c r="B72" s="15"/>
      <c r="C72" s="15"/>
      <c r="D72" s="15"/>
      <c r="E72" s="15"/>
      <c r="F72" s="15"/>
      <c r="G72" s="15"/>
      <c r="H72" s="15"/>
      <c r="I72" s="15"/>
      <c r="J72" s="15"/>
      <c r="K72" s="15"/>
      <c r="L72" s="15"/>
      <c r="M72" s="15"/>
      <c r="N72" s="15"/>
      <c r="O72" s="15"/>
      <c r="P72" s="15"/>
      <c r="Q72" s="15"/>
      <c r="R72" s="15"/>
      <c r="S72" s="20"/>
      <c r="T72" s="21"/>
      <c r="U72" s="21"/>
      <c r="V72" s="21"/>
      <c r="W72" s="21"/>
      <c r="X72" s="21"/>
      <c r="Y72" s="21"/>
      <c r="Z72" s="21"/>
      <c r="AA72" s="22"/>
    </row>
    <row r="73" spans="1:27" ht="16" customHeight="1" x14ac:dyDescent="0.2">
      <c r="A73" s="15"/>
      <c r="B73" s="15"/>
      <c r="C73" s="15"/>
      <c r="D73" s="15"/>
      <c r="E73" s="15"/>
      <c r="F73" s="15"/>
      <c r="G73" s="15"/>
      <c r="H73" s="15"/>
      <c r="I73" s="15"/>
      <c r="J73" s="15"/>
      <c r="K73" s="15"/>
      <c r="L73" s="15"/>
      <c r="M73" s="15"/>
      <c r="N73" s="15"/>
      <c r="O73" s="15"/>
      <c r="P73" s="15"/>
      <c r="Q73" s="15"/>
      <c r="R73" s="15"/>
      <c r="S73" s="20"/>
      <c r="T73" s="21"/>
      <c r="U73" s="21"/>
      <c r="V73" s="21"/>
      <c r="W73" s="21"/>
      <c r="X73" s="21"/>
      <c r="Y73" s="21"/>
      <c r="Z73" s="21"/>
      <c r="AA73" s="22"/>
    </row>
    <row r="74" spans="1:27" ht="16" customHeight="1" x14ac:dyDescent="0.2">
      <c r="A74" s="15"/>
      <c r="B74" s="15"/>
      <c r="C74" s="15"/>
      <c r="D74" s="15"/>
      <c r="E74" s="15"/>
      <c r="F74" s="15"/>
      <c r="G74" s="15"/>
      <c r="H74" s="15"/>
      <c r="I74" s="15"/>
      <c r="J74" s="15"/>
      <c r="K74" s="15"/>
      <c r="L74" s="15"/>
      <c r="M74" s="15"/>
      <c r="N74" s="15"/>
      <c r="O74" s="15"/>
      <c r="P74" s="15"/>
      <c r="Q74" s="15"/>
      <c r="R74" s="15"/>
      <c r="S74" s="20"/>
      <c r="T74" s="21"/>
      <c r="U74" s="21"/>
      <c r="V74" s="21"/>
      <c r="W74" s="21"/>
      <c r="X74" s="21"/>
      <c r="Y74" s="21"/>
      <c r="Z74" s="21"/>
      <c r="AA74" s="22"/>
    </row>
    <row r="75" spans="1:27" ht="16" customHeight="1" x14ac:dyDescent="0.2">
      <c r="A75" s="15"/>
      <c r="B75" s="15"/>
      <c r="C75" s="15"/>
      <c r="D75" s="15"/>
      <c r="E75" s="15"/>
      <c r="F75" s="15"/>
      <c r="G75" s="15"/>
      <c r="H75" s="15"/>
      <c r="I75" s="15"/>
      <c r="J75" s="15"/>
      <c r="K75" s="15"/>
      <c r="L75" s="15"/>
      <c r="M75" s="15"/>
      <c r="N75" s="15"/>
      <c r="O75" s="15"/>
      <c r="P75" s="15"/>
      <c r="Q75" s="15"/>
      <c r="R75" s="15"/>
      <c r="S75" s="20"/>
      <c r="T75" s="21"/>
      <c r="U75" s="21"/>
      <c r="V75" s="21"/>
      <c r="W75" s="21"/>
      <c r="X75" s="21"/>
      <c r="Y75" s="21"/>
      <c r="Z75" s="21"/>
      <c r="AA75" s="22"/>
    </row>
    <row r="76" spans="1:27" ht="16" customHeight="1" x14ac:dyDescent="0.2">
      <c r="A76" s="15"/>
      <c r="B76" s="15"/>
      <c r="C76" s="15"/>
      <c r="D76" s="15"/>
      <c r="E76" s="15"/>
      <c r="F76" s="15"/>
      <c r="G76" s="15"/>
      <c r="H76" s="15"/>
      <c r="I76" s="15"/>
      <c r="J76" s="15"/>
      <c r="K76" s="15"/>
      <c r="L76" s="15"/>
      <c r="M76" s="15"/>
      <c r="N76" s="15"/>
      <c r="O76" s="15"/>
      <c r="P76" s="15"/>
      <c r="Q76" s="15"/>
      <c r="R76" s="15"/>
      <c r="S76" s="20"/>
      <c r="T76" s="21"/>
      <c r="U76" s="21"/>
      <c r="V76" s="21"/>
      <c r="W76" s="21"/>
      <c r="X76" s="21"/>
      <c r="Y76" s="21"/>
      <c r="Z76" s="21"/>
      <c r="AA76" s="22"/>
    </row>
    <row r="77" spans="1:27" ht="16" customHeight="1" x14ac:dyDescent="0.2">
      <c r="A77" s="15"/>
      <c r="B77" s="15"/>
      <c r="C77" s="15"/>
      <c r="D77" s="15"/>
      <c r="E77" s="15"/>
      <c r="F77" s="15"/>
      <c r="G77" s="15"/>
      <c r="H77" s="15"/>
      <c r="I77" s="15"/>
      <c r="J77" s="15"/>
      <c r="K77" s="15"/>
      <c r="L77" s="15"/>
      <c r="M77" s="15"/>
      <c r="N77" s="15"/>
      <c r="O77" s="15"/>
      <c r="P77" s="15"/>
      <c r="Q77" s="15"/>
      <c r="R77" s="15"/>
      <c r="S77" s="20"/>
      <c r="T77" s="21"/>
      <c r="U77" s="21"/>
      <c r="V77" s="21"/>
      <c r="W77" s="21"/>
      <c r="X77" s="21"/>
      <c r="Y77" s="21"/>
      <c r="Z77" s="21"/>
      <c r="AA77" s="22"/>
    </row>
    <row r="78" spans="1:27" ht="16" customHeight="1" x14ac:dyDescent="0.2">
      <c r="A78" s="15"/>
      <c r="B78" s="15"/>
      <c r="C78" s="15"/>
      <c r="D78" s="15"/>
      <c r="E78" s="15"/>
      <c r="F78" s="15"/>
      <c r="G78" s="15"/>
      <c r="H78" s="15"/>
      <c r="I78" s="15"/>
      <c r="J78" s="15"/>
      <c r="K78" s="15"/>
      <c r="L78" s="15"/>
      <c r="M78" s="15"/>
      <c r="N78" s="15"/>
      <c r="O78" s="15"/>
      <c r="P78" s="15"/>
      <c r="Q78" s="15"/>
      <c r="R78" s="15"/>
      <c r="S78" s="20"/>
      <c r="T78" s="21"/>
      <c r="U78" s="21"/>
      <c r="V78" s="21"/>
      <c r="W78" s="21"/>
      <c r="X78" s="21"/>
      <c r="Y78" s="21"/>
      <c r="Z78" s="21"/>
      <c r="AA78" s="22"/>
    </row>
    <row r="79" spans="1:27" ht="16" customHeight="1" x14ac:dyDescent="0.2">
      <c r="A79" s="15"/>
      <c r="B79" s="15"/>
      <c r="C79" s="15"/>
      <c r="D79" s="15"/>
      <c r="E79" s="15"/>
      <c r="F79" s="15"/>
      <c r="G79" s="15"/>
      <c r="H79" s="15"/>
      <c r="I79" s="15"/>
      <c r="J79" s="15"/>
      <c r="K79" s="15"/>
      <c r="L79" s="15"/>
      <c r="M79" s="15"/>
      <c r="N79" s="15"/>
      <c r="O79" s="15"/>
      <c r="P79" s="15"/>
      <c r="Q79" s="15"/>
      <c r="R79" s="15"/>
      <c r="S79" s="20"/>
      <c r="T79" s="21"/>
      <c r="U79" s="21"/>
      <c r="V79" s="21"/>
      <c r="W79" s="21"/>
      <c r="X79" s="21"/>
      <c r="Y79" s="21"/>
      <c r="Z79" s="21"/>
      <c r="AA79" s="22"/>
    </row>
    <row r="80" spans="1:27" ht="16" customHeight="1" x14ac:dyDescent="0.2">
      <c r="A80" s="15"/>
      <c r="B80" s="15"/>
      <c r="C80" s="15"/>
      <c r="D80" s="15"/>
      <c r="E80" s="15"/>
      <c r="F80" s="38"/>
      <c r="G80" s="39"/>
      <c r="H80" s="39"/>
      <c r="I80" s="39"/>
      <c r="J80" s="39"/>
      <c r="K80" s="39"/>
      <c r="L80" s="39"/>
      <c r="M80" s="39"/>
      <c r="N80" s="40"/>
      <c r="O80" s="15"/>
      <c r="P80" s="15"/>
      <c r="Q80" s="15"/>
      <c r="R80" s="15"/>
      <c r="S80" s="27"/>
      <c r="T80" s="28"/>
      <c r="U80" s="28"/>
      <c r="V80" s="28"/>
      <c r="W80" s="28"/>
      <c r="X80" s="28"/>
      <c r="Y80" s="28"/>
      <c r="Z80" s="28"/>
      <c r="AA80" s="29"/>
    </row>
  </sheetData>
  <pageMargins left="0.7" right="0.7" top="0.75" bottom="0.75" header="0.3" footer="0.3"/>
  <pageSetup orientation="landscape"/>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AB66-FD45-9341-BCCE-15A40E5B4A4E}">
  <dimension ref="A1:Q35"/>
  <sheetViews>
    <sheetView tabSelected="1" zoomScale="115" workbookViewId="0">
      <selection activeCell="O5" sqref="O5"/>
    </sheetView>
  </sheetViews>
  <sheetFormatPr baseColWidth="10" defaultRowHeight="16" x14ac:dyDescent="0.2"/>
  <cols>
    <col min="1" max="1" width="25.5" customWidth="1"/>
    <col min="15" max="15" width="13.33203125" customWidth="1"/>
    <col min="16" max="16" width="24.5" customWidth="1"/>
  </cols>
  <sheetData>
    <row r="1" spans="1:17" x14ac:dyDescent="0.2">
      <c r="A1" s="53" t="s">
        <v>283</v>
      </c>
      <c r="B1" s="54">
        <v>45096</v>
      </c>
      <c r="C1" s="54">
        <v>45104</v>
      </c>
      <c r="D1" s="54">
        <v>45112</v>
      </c>
      <c r="E1" s="54">
        <v>45118</v>
      </c>
      <c r="F1" s="54">
        <v>45125</v>
      </c>
      <c r="G1" s="54">
        <v>45132</v>
      </c>
      <c r="H1" s="54">
        <v>45108</v>
      </c>
      <c r="I1" s="54">
        <v>45114</v>
      </c>
      <c r="J1" s="84">
        <v>45153</v>
      </c>
      <c r="K1" s="84">
        <v>45159</v>
      </c>
      <c r="L1" s="84">
        <v>45167</v>
      </c>
      <c r="M1" s="54">
        <v>45173</v>
      </c>
      <c r="N1" s="54">
        <v>45180</v>
      </c>
      <c r="O1" s="145"/>
      <c r="P1" s="145" t="s">
        <v>368</v>
      </c>
    </row>
    <row r="2" spans="1:17" x14ac:dyDescent="0.2">
      <c r="A2" s="56" t="s">
        <v>9</v>
      </c>
      <c r="B2">
        <v>2</v>
      </c>
      <c r="C2">
        <v>2</v>
      </c>
      <c r="D2">
        <v>0</v>
      </c>
      <c r="E2">
        <v>0</v>
      </c>
      <c r="F2">
        <v>0</v>
      </c>
      <c r="G2">
        <v>0</v>
      </c>
      <c r="H2">
        <v>0</v>
      </c>
      <c r="I2">
        <v>0</v>
      </c>
      <c r="J2">
        <v>0</v>
      </c>
      <c r="K2">
        <v>0</v>
      </c>
      <c r="L2">
        <v>0</v>
      </c>
      <c r="M2" s="96">
        <v>0</v>
      </c>
      <c r="N2" s="96">
        <v>0</v>
      </c>
      <c r="O2" s="96"/>
      <c r="P2" s="96">
        <f>MAX(C2:N2)</f>
        <v>2</v>
      </c>
    </row>
    <row r="3" spans="1:17" x14ac:dyDescent="0.2">
      <c r="A3" s="56" t="s">
        <v>13</v>
      </c>
      <c r="B3">
        <v>0</v>
      </c>
      <c r="C3">
        <v>0</v>
      </c>
      <c r="D3">
        <v>0</v>
      </c>
      <c r="E3">
        <v>1</v>
      </c>
      <c r="F3">
        <v>0</v>
      </c>
      <c r="G3">
        <v>0</v>
      </c>
      <c r="H3">
        <v>0</v>
      </c>
      <c r="I3">
        <v>0</v>
      </c>
      <c r="J3">
        <v>0</v>
      </c>
      <c r="K3">
        <v>0</v>
      </c>
      <c r="L3">
        <v>0</v>
      </c>
      <c r="M3" s="96">
        <v>0</v>
      </c>
      <c r="N3" s="96">
        <v>0</v>
      </c>
      <c r="O3" s="96"/>
      <c r="P3" s="96">
        <f t="shared" ref="P3:P32" si="0">MAX(C3:N3)</f>
        <v>1</v>
      </c>
    </row>
    <row r="4" spans="1:17" x14ac:dyDescent="0.2">
      <c r="A4" s="56" t="s">
        <v>15</v>
      </c>
      <c r="B4">
        <v>0</v>
      </c>
      <c r="C4">
        <v>0</v>
      </c>
      <c r="D4">
        <v>0</v>
      </c>
      <c r="E4">
        <v>0</v>
      </c>
      <c r="F4">
        <v>6</v>
      </c>
      <c r="G4">
        <v>0</v>
      </c>
      <c r="H4">
        <v>0</v>
      </c>
      <c r="I4">
        <v>0</v>
      </c>
      <c r="J4">
        <v>0</v>
      </c>
      <c r="K4">
        <v>0</v>
      </c>
      <c r="L4">
        <v>0</v>
      </c>
      <c r="M4" s="96">
        <v>0</v>
      </c>
      <c r="N4" s="96">
        <v>0</v>
      </c>
      <c r="O4" s="96"/>
      <c r="P4" s="96">
        <f t="shared" si="0"/>
        <v>6</v>
      </c>
    </row>
    <row r="5" spans="1:17" x14ac:dyDescent="0.2">
      <c r="A5" s="56" t="s">
        <v>17</v>
      </c>
      <c r="B5">
        <v>0</v>
      </c>
      <c r="C5">
        <v>0</v>
      </c>
      <c r="D5">
        <v>1</v>
      </c>
      <c r="E5">
        <v>4</v>
      </c>
      <c r="F5">
        <v>0</v>
      </c>
      <c r="G5">
        <v>6</v>
      </c>
      <c r="H5">
        <v>8</v>
      </c>
      <c r="I5">
        <v>6</v>
      </c>
      <c r="J5">
        <v>4</v>
      </c>
      <c r="K5">
        <v>2</v>
      </c>
      <c r="L5">
        <v>0</v>
      </c>
      <c r="M5" s="96">
        <v>0</v>
      </c>
      <c r="N5" s="96">
        <v>0</v>
      </c>
      <c r="O5" s="96"/>
      <c r="P5" s="96">
        <f t="shared" si="0"/>
        <v>8</v>
      </c>
      <c r="Q5" s="85"/>
    </row>
    <row r="6" spans="1:17" x14ac:dyDescent="0.2">
      <c r="A6" s="56" t="s">
        <v>23</v>
      </c>
      <c r="B6">
        <v>0</v>
      </c>
      <c r="C6">
        <v>1</v>
      </c>
      <c r="D6">
        <v>1</v>
      </c>
      <c r="E6">
        <v>1</v>
      </c>
      <c r="F6">
        <v>1</v>
      </c>
      <c r="G6">
        <v>1</v>
      </c>
      <c r="H6">
        <v>1</v>
      </c>
      <c r="I6">
        <v>0</v>
      </c>
      <c r="J6">
        <v>0</v>
      </c>
      <c r="K6">
        <v>0</v>
      </c>
      <c r="L6">
        <v>0</v>
      </c>
      <c r="M6" s="96">
        <v>0</v>
      </c>
      <c r="N6" s="96">
        <v>0</v>
      </c>
      <c r="O6" s="96"/>
      <c r="P6" s="96">
        <f t="shared" si="0"/>
        <v>1</v>
      </c>
      <c r="Q6" s="86"/>
    </row>
    <row r="7" spans="1:17" x14ac:dyDescent="0.2">
      <c r="A7" s="56" t="s">
        <v>34</v>
      </c>
      <c r="B7">
        <v>0</v>
      </c>
      <c r="C7">
        <v>2</v>
      </c>
      <c r="D7">
        <v>3</v>
      </c>
      <c r="E7">
        <v>1</v>
      </c>
      <c r="F7">
        <v>0</v>
      </c>
      <c r="G7">
        <v>0</v>
      </c>
      <c r="H7">
        <v>0</v>
      </c>
      <c r="I7">
        <v>0</v>
      </c>
      <c r="J7">
        <v>0</v>
      </c>
      <c r="K7">
        <v>0</v>
      </c>
      <c r="L7">
        <v>0</v>
      </c>
      <c r="M7" s="96">
        <v>0</v>
      </c>
      <c r="N7" s="96">
        <v>0</v>
      </c>
      <c r="O7" s="96"/>
      <c r="P7" s="96">
        <f t="shared" si="0"/>
        <v>3</v>
      </c>
      <c r="Q7" s="89"/>
    </row>
    <row r="8" spans="1:17" x14ac:dyDescent="0.2">
      <c r="A8" s="57" t="s">
        <v>40</v>
      </c>
      <c r="B8">
        <v>0</v>
      </c>
      <c r="C8">
        <v>1</v>
      </c>
      <c r="D8">
        <v>1</v>
      </c>
      <c r="E8">
        <v>1</v>
      </c>
      <c r="F8">
        <v>1</v>
      </c>
      <c r="G8">
        <v>1</v>
      </c>
      <c r="H8">
        <v>0</v>
      </c>
      <c r="I8">
        <v>0</v>
      </c>
      <c r="J8">
        <v>0</v>
      </c>
      <c r="K8">
        <v>0</v>
      </c>
      <c r="L8">
        <v>0</v>
      </c>
      <c r="M8" s="96">
        <v>0</v>
      </c>
      <c r="N8" s="96">
        <v>0</v>
      </c>
      <c r="O8" s="96"/>
      <c r="P8" s="96">
        <f t="shared" si="0"/>
        <v>1</v>
      </c>
    </row>
    <row r="9" spans="1:17" x14ac:dyDescent="0.2">
      <c r="A9" s="59" t="s">
        <v>344</v>
      </c>
      <c r="B9">
        <v>0</v>
      </c>
      <c r="C9">
        <v>0</v>
      </c>
      <c r="D9">
        <v>0</v>
      </c>
      <c r="E9">
        <v>0</v>
      </c>
      <c r="F9">
        <v>0</v>
      </c>
      <c r="G9">
        <v>0</v>
      </c>
      <c r="H9">
        <v>0</v>
      </c>
      <c r="I9">
        <v>0</v>
      </c>
      <c r="J9">
        <v>1</v>
      </c>
      <c r="K9">
        <v>0</v>
      </c>
      <c r="L9">
        <v>0</v>
      </c>
      <c r="M9" s="96">
        <v>0</v>
      </c>
      <c r="N9" s="96">
        <v>0</v>
      </c>
      <c r="O9" s="96"/>
      <c r="P9" s="96">
        <f t="shared" si="0"/>
        <v>1</v>
      </c>
    </row>
    <row r="10" spans="1:17" x14ac:dyDescent="0.2">
      <c r="A10" s="65" t="s">
        <v>285</v>
      </c>
      <c r="B10">
        <v>0</v>
      </c>
      <c r="C10">
        <v>2</v>
      </c>
      <c r="D10">
        <v>5</v>
      </c>
      <c r="E10">
        <v>5</v>
      </c>
      <c r="F10">
        <v>0</v>
      </c>
      <c r="G10">
        <v>0</v>
      </c>
      <c r="H10">
        <v>0</v>
      </c>
      <c r="I10">
        <v>0</v>
      </c>
      <c r="J10">
        <v>0</v>
      </c>
      <c r="K10">
        <v>0</v>
      </c>
      <c r="L10">
        <v>0</v>
      </c>
      <c r="M10" s="96">
        <v>0</v>
      </c>
      <c r="N10" s="96">
        <v>0</v>
      </c>
      <c r="O10" s="96"/>
      <c r="P10" s="96">
        <f t="shared" si="0"/>
        <v>5</v>
      </c>
      <c r="Q10" s="87"/>
    </row>
    <row r="11" spans="1:17" x14ac:dyDescent="0.2">
      <c r="A11" s="57" t="s">
        <v>75</v>
      </c>
      <c r="B11">
        <v>0</v>
      </c>
      <c r="C11">
        <v>11</v>
      </c>
      <c r="D11">
        <v>4</v>
      </c>
      <c r="E11">
        <v>1</v>
      </c>
      <c r="F11">
        <v>0</v>
      </c>
      <c r="G11">
        <v>0</v>
      </c>
      <c r="H11">
        <v>0</v>
      </c>
      <c r="I11">
        <v>0</v>
      </c>
      <c r="J11">
        <v>0</v>
      </c>
      <c r="K11">
        <v>0</v>
      </c>
      <c r="L11">
        <v>0</v>
      </c>
      <c r="M11" s="96">
        <v>0</v>
      </c>
      <c r="N11" s="96">
        <v>0</v>
      </c>
      <c r="O11" s="96"/>
      <c r="P11" s="96">
        <f t="shared" si="0"/>
        <v>11</v>
      </c>
    </row>
    <row r="12" spans="1:17" x14ac:dyDescent="0.2">
      <c r="A12" s="59" t="s">
        <v>272</v>
      </c>
      <c r="B12">
        <v>0</v>
      </c>
      <c r="C12">
        <v>0</v>
      </c>
      <c r="D12">
        <v>0</v>
      </c>
      <c r="E12">
        <v>2</v>
      </c>
      <c r="F12">
        <v>9</v>
      </c>
      <c r="G12">
        <v>0</v>
      </c>
      <c r="H12">
        <v>0</v>
      </c>
      <c r="I12">
        <v>0</v>
      </c>
      <c r="J12">
        <v>0</v>
      </c>
      <c r="K12">
        <v>0</v>
      </c>
      <c r="L12">
        <v>0</v>
      </c>
      <c r="M12" s="96">
        <v>0</v>
      </c>
      <c r="N12" s="96">
        <v>0</v>
      </c>
      <c r="O12" s="96"/>
      <c r="P12" s="96">
        <f t="shared" si="0"/>
        <v>9</v>
      </c>
    </row>
    <row r="13" spans="1:17" x14ac:dyDescent="0.2">
      <c r="A13" s="57" t="s">
        <v>85</v>
      </c>
      <c r="B13">
        <v>0</v>
      </c>
      <c r="C13">
        <v>1</v>
      </c>
      <c r="D13">
        <v>17</v>
      </c>
      <c r="E13">
        <v>43</v>
      </c>
      <c r="F13">
        <v>67</v>
      </c>
      <c r="G13">
        <v>49</v>
      </c>
      <c r="H13">
        <v>26</v>
      </c>
      <c r="I13">
        <v>23</v>
      </c>
      <c r="J13">
        <v>7</v>
      </c>
      <c r="K13">
        <v>0</v>
      </c>
      <c r="L13">
        <v>0</v>
      </c>
      <c r="M13" s="96">
        <v>0</v>
      </c>
      <c r="N13" s="96">
        <v>0</v>
      </c>
      <c r="O13" s="96"/>
      <c r="P13" s="96">
        <f t="shared" si="0"/>
        <v>67</v>
      </c>
      <c r="Q13" s="88"/>
    </row>
    <row r="14" spans="1:17" x14ac:dyDescent="0.2">
      <c r="A14" s="57" t="s">
        <v>90</v>
      </c>
      <c r="B14">
        <v>0</v>
      </c>
      <c r="C14">
        <v>2</v>
      </c>
      <c r="D14">
        <v>2</v>
      </c>
      <c r="E14">
        <v>1</v>
      </c>
      <c r="F14">
        <v>0</v>
      </c>
      <c r="G14">
        <v>0</v>
      </c>
      <c r="H14">
        <v>0</v>
      </c>
      <c r="I14">
        <v>0</v>
      </c>
      <c r="J14">
        <v>0</v>
      </c>
      <c r="K14">
        <v>0</v>
      </c>
      <c r="L14">
        <v>0</v>
      </c>
      <c r="M14" s="96">
        <v>0</v>
      </c>
      <c r="N14" s="96">
        <v>0</v>
      </c>
      <c r="O14" s="96"/>
      <c r="P14" s="96">
        <f t="shared" si="0"/>
        <v>2</v>
      </c>
      <c r="Q14" s="89"/>
    </row>
    <row r="15" spans="1:17" x14ac:dyDescent="0.2">
      <c r="A15" s="57" t="s">
        <v>92</v>
      </c>
      <c r="B15">
        <v>6</v>
      </c>
      <c r="C15">
        <v>11</v>
      </c>
      <c r="D15">
        <v>9</v>
      </c>
      <c r="E15">
        <v>4</v>
      </c>
      <c r="F15">
        <v>3</v>
      </c>
      <c r="G15">
        <v>0</v>
      </c>
      <c r="H15">
        <v>0</v>
      </c>
      <c r="I15">
        <v>0</v>
      </c>
      <c r="J15">
        <v>0</v>
      </c>
      <c r="K15">
        <v>0</v>
      </c>
      <c r="L15">
        <v>0</v>
      </c>
      <c r="M15" s="96">
        <v>0</v>
      </c>
      <c r="N15" s="96">
        <v>0</v>
      </c>
      <c r="O15" s="96"/>
      <c r="P15" s="96">
        <f t="shared" si="0"/>
        <v>11</v>
      </c>
      <c r="Q15" s="90"/>
    </row>
    <row r="16" spans="1:17" x14ac:dyDescent="0.2">
      <c r="A16" s="58" t="s">
        <v>298</v>
      </c>
      <c r="B16" s="61">
        <v>0</v>
      </c>
      <c r="C16">
        <v>0</v>
      </c>
      <c r="D16">
        <v>0</v>
      </c>
      <c r="E16">
        <v>0</v>
      </c>
      <c r="F16">
        <v>2</v>
      </c>
      <c r="G16">
        <v>2</v>
      </c>
      <c r="H16">
        <v>2</v>
      </c>
      <c r="I16">
        <v>0</v>
      </c>
      <c r="J16">
        <v>0</v>
      </c>
      <c r="K16">
        <v>0</v>
      </c>
      <c r="L16">
        <v>0</v>
      </c>
      <c r="M16" s="96">
        <v>0</v>
      </c>
      <c r="N16" s="96">
        <v>0</v>
      </c>
      <c r="O16" s="96"/>
      <c r="P16" s="96">
        <f t="shared" si="0"/>
        <v>2</v>
      </c>
    </row>
    <row r="17" spans="1:17" x14ac:dyDescent="0.2">
      <c r="A17" s="64" t="s">
        <v>117</v>
      </c>
      <c r="B17">
        <v>0</v>
      </c>
      <c r="C17">
        <v>8</v>
      </c>
      <c r="D17">
        <v>9</v>
      </c>
      <c r="E17">
        <v>0</v>
      </c>
      <c r="F17">
        <v>0</v>
      </c>
      <c r="G17">
        <v>0</v>
      </c>
      <c r="H17">
        <v>0</v>
      </c>
      <c r="I17">
        <v>0</v>
      </c>
      <c r="J17">
        <v>0</v>
      </c>
      <c r="K17">
        <v>0</v>
      </c>
      <c r="L17">
        <v>0</v>
      </c>
      <c r="M17" s="96">
        <v>0</v>
      </c>
      <c r="N17" s="96">
        <v>0</v>
      </c>
      <c r="O17" s="96"/>
      <c r="P17" s="96">
        <f t="shared" si="0"/>
        <v>9</v>
      </c>
    </row>
    <row r="18" spans="1:17" x14ac:dyDescent="0.2">
      <c r="A18" s="56" t="s">
        <v>120</v>
      </c>
      <c r="B18">
        <v>0</v>
      </c>
      <c r="C18">
        <v>0</v>
      </c>
      <c r="D18">
        <v>1</v>
      </c>
      <c r="E18">
        <v>0</v>
      </c>
      <c r="F18">
        <v>0</v>
      </c>
      <c r="G18">
        <v>0</v>
      </c>
      <c r="H18">
        <v>0</v>
      </c>
      <c r="I18">
        <v>0</v>
      </c>
      <c r="J18">
        <v>0</v>
      </c>
      <c r="K18">
        <v>0</v>
      </c>
      <c r="L18">
        <v>0</v>
      </c>
      <c r="M18" s="96">
        <v>0</v>
      </c>
      <c r="N18" s="96">
        <v>0</v>
      </c>
      <c r="O18" s="96"/>
      <c r="P18" s="96">
        <f t="shared" si="0"/>
        <v>1</v>
      </c>
      <c r="Q18" s="90"/>
    </row>
    <row r="19" spans="1:17" x14ac:dyDescent="0.2">
      <c r="A19" s="56" t="s">
        <v>124</v>
      </c>
      <c r="B19">
        <v>0</v>
      </c>
      <c r="C19">
        <v>12</v>
      </c>
      <c r="D19">
        <v>20</v>
      </c>
      <c r="E19">
        <v>24</v>
      </c>
      <c r="F19">
        <v>11</v>
      </c>
      <c r="G19">
        <v>6</v>
      </c>
      <c r="H19">
        <v>4</v>
      </c>
      <c r="I19">
        <v>4</v>
      </c>
      <c r="J19">
        <v>1</v>
      </c>
      <c r="K19">
        <v>0</v>
      </c>
      <c r="L19">
        <v>0</v>
      </c>
      <c r="M19" s="96">
        <v>0</v>
      </c>
      <c r="N19" s="96">
        <v>0</v>
      </c>
      <c r="O19" s="96"/>
      <c r="P19" s="96">
        <f t="shared" si="0"/>
        <v>24</v>
      </c>
    </row>
    <row r="20" spans="1:17" x14ac:dyDescent="0.2">
      <c r="A20" s="57" t="s">
        <v>127</v>
      </c>
      <c r="B20">
        <v>25</v>
      </c>
      <c r="C20">
        <v>19</v>
      </c>
      <c r="D20">
        <v>4</v>
      </c>
      <c r="E20">
        <v>0</v>
      </c>
      <c r="F20">
        <v>0</v>
      </c>
      <c r="G20">
        <v>0</v>
      </c>
      <c r="H20">
        <v>0</v>
      </c>
      <c r="I20">
        <v>0</v>
      </c>
      <c r="J20">
        <v>0</v>
      </c>
      <c r="K20">
        <v>0</v>
      </c>
      <c r="L20">
        <v>0</v>
      </c>
      <c r="M20" s="96">
        <v>0</v>
      </c>
      <c r="N20" s="96">
        <v>0</v>
      </c>
      <c r="O20" s="96"/>
      <c r="P20" s="96">
        <f t="shared" si="0"/>
        <v>19</v>
      </c>
      <c r="Q20" s="89"/>
    </row>
    <row r="21" spans="1:17" x14ac:dyDescent="0.2">
      <c r="A21" s="57" t="s">
        <v>133</v>
      </c>
      <c r="B21">
        <v>8</v>
      </c>
      <c r="C21">
        <v>9</v>
      </c>
      <c r="D21">
        <v>9</v>
      </c>
      <c r="E21">
        <v>4</v>
      </c>
      <c r="F21">
        <v>0</v>
      </c>
      <c r="G21">
        <v>0</v>
      </c>
      <c r="H21">
        <v>0</v>
      </c>
      <c r="I21">
        <v>0</v>
      </c>
      <c r="J21">
        <v>0</v>
      </c>
      <c r="K21">
        <v>0</v>
      </c>
      <c r="L21">
        <v>0</v>
      </c>
      <c r="M21" s="96">
        <v>0</v>
      </c>
      <c r="N21" s="96">
        <v>0</v>
      </c>
      <c r="O21" s="96"/>
      <c r="P21" s="96">
        <f t="shared" si="0"/>
        <v>9</v>
      </c>
      <c r="Q21" s="89"/>
    </row>
    <row r="22" spans="1:17" x14ac:dyDescent="0.2">
      <c r="A22" s="57" t="s">
        <v>145</v>
      </c>
      <c r="B22">
        <v>1</v>
      </c>
      <c r="C22">
        <v>11</v>
      </c>
      <c r="D22">
        <v>20</v>
      </c>
      <c r="E22">
        <v>11</v>
      </c>
      <c r="F22">
        <v>2</v>
      </c>
      <c r="G22">
        <v>0</v>
      </c>
      <c r="H22">
        <v>0</v>
      </c>
      <c r="I22">
        <v>0</v>
      </c>
      <c r="J22">
        <v>0</v>
      </c>
      <c r="K22">
        <v>0</v>
      </c>
      <c r="L22">
        <v>0</v>
      </c>
      <c r="M22" s="96">
        <v>0</v>
      </c>
      <c r="N22" s="96">
        <v>0</v>
      </c>
      <c r="O22" s="96"/>
      <c r="P22" s="96">
        <f t="shared" si="0"/>
        <v>20</v>
      </c>
      <c r="Q22" s="89"/>
    </row>
    <row r="23" spans="1:17" x14ac:dyDescent="0.2">
      <c r="A23" s="57" t="s">
        <v>149</v>
      </c>
      <c r="B23">
        <v>0</v>
      </c>
      <c r="C23">
        <v>5</v>
      </c>
      <c r="D23">
        <v>2</v>
      </c>
      <c r="E23">
        <v>0</v>
      </c>
      <c r="F23">
        <v>0</v>
      </c>
      <c r="G23">
        <v>0</v>
      </c>
      <c r="H23">
        <v>0</v>
      </c>
      <c r="I23">
        <v>0</v>
      </c>
      <c r="J23">
        <v>0</v>
      </c>
      <c r="K23">
        <v>0</v>
      </c>
      <c r="L23">
        <v>0</v>
      </c>
      <c r="M23" s="96">
        <v>0</v>
      </c>
      <c r="N23" s="96">
        <v>0</v>
      </c>
      <c r="O23" s="96"/>
      <c r="P23" s="96">
        <f t="shared" si="0"/>
        <v>5</v>
      </c>
      <c r="Q23" s="89"/>
    </row>
    <row r="24" spans="1:17" x14ac:dyDescent="0.2">
      <c r="A24" s="60" t="s">
        <v>153</v>
      </c>
      <c r="B24">
        <v>0</v>
      </c>
      <c r="C24">
        <v>0</v>
      </c>
      <c r="D24">
        <v>1</v>
      </c>
      <c r="E24">
        <v>2</v>
      </c>
      <c r="F24">
        <v>3</v>
      </c>
      <c r="G24">
        <v>0</v>
      </c>
      <c r="H24">
        <v>0</v>
      </c>
      <c r="I24">
        <v>0</v>
      </c>
      <c r="J24">
        <v>0</v>
      </c>
      <c r="K24">
        <v>0</v>
      </c>
      <c r="L24">
        <v>0</v>
      </c>
      <c r="M24" s="96">
        <v>0</v>
      </c>
      <c r="N24" s="96">
        <v>0</v>
      </c>
      <c r="O24" s="96"/>
      <c r="P24" s="96">
        <f t="shared" si="0"/>
        <v>3</v>
      </c>
      <c r="Q24" s="89"/>
    </row>
    <row r="25" spans="1:17" x14ac:dyDescent="0.2">
      <c r="A25" s="8" t="s">
        <v>155</v>
      </c>
      <c r="B25">
        <v>0</v>
      </c>
      <c r="C25">
        <v>11</v>
      </c>
      <c r="D25">
        <v>0</v>
      </c>
      <c r="E25">
        <v>0</v>
      </c>
      <c r="F25">
        <v>0</v>
      </c>
      <c r="G25">
        <v>0</v>
      </c>
      <c r="H25">
        <v>0</v>
      </c>
      <c r="I25">
        <v>0</v>
      </c>
      <c r="J25">
        <v>0</v>
      </c>
      <c r="K25">
        <v>0</v>
      </c>
      <c r="L25">
        <v>0</v>
      </c>
      <c r="M25" s="96">
        <v>0</v>
      </c>
      <c r="N25" s="96">
        <v>0</v>
      </c>
      <c r="O25" s="96"/>
      <c r="P25" s="96">
        <f t="shared" si="0"/>
        <v>11</v>
      </c>
      <c r="Q25" s="89"/>
    </row>
    <row r="26" spans="1:17" x14ac:dyDescent="0.2">
      <c r="A26" s="57" t="s">
        <v>159</v>
      </c>
      <c r="B26">
        <v>0</v>
      </c>
      <c r="C26">
        <v>1</v>
      </c>
      <c r="D26">
        <v>0</v>
      </c>
      <c r="E26">
        <v>0</v>
      </c>
      <c r="F26">
        <v>0</v>
      </c>
      <c r="G26">
        <v>0</v>
      </c>
      <c r="H26">
        <v>0</v>
      </c>
      <c r="I26">
        <v>0</v>
      </c>
      <c r="J26">
        <v>0</v>
      </c>
      <c r="K26">
        <v>0</v>
      </c>
      <c r="L26">
        <v>0</v>
      </c>
      <c r="M26" s="96">
        <v>0</v>
      </c>
      <c r="N26" s="96">
        <v>0</v>
      </c>
      <c r="O26" s="96"/>
      <c r="P26" s="96">
        <f t="shared" si="0"/>
        <v>1</v>
      </c>
      <c r="Q26" s="89"/>
    </row>
    <row r="27" spans="1:17" x14ac:dyDescent="0.2">
      <c r="A27" s="91" t="s">
        <v>296</v>
      </c>
      <c r="B27">
        <v>0</v>
      </c>
      <c r="C27">
        <v>0</v>
      </c>
      <c r="D27">
        <v>0</v>
      </c>
      <c r="E27">
        <v>2</v>
      </c>
      <c r="F27">
        <v>3</v>
      </c>
      <c r="G27">
        <v>6</v>
      </c>
      <c r="H27">
        <v>4</v>
      </c>
      <c r="I27">
        <v>2</v>
      </c>
      <c r="J27">
        <v>0</v>
      </c>
      <c r="K27">
        <v>0</v>
      </c>
      <c r="L27">
        <v>0</v>
      </c>
      <c r="M27" s="96">
        <v>0</v>
      </c>
      <c r="N27" s="96">
        <v>0</v>
      </c>
      <c r="O27" s="96"/>
      <c r="P27" s="96">
        <f t="shared" si="0"/>
        <v>6</v>
      </c>
    </row>
    <row r="28" spans="1:17" x14ac:dyDescent="0.2">
      <c r="A28" s="56" t="s">
        <v>342</v>
      </c>
      <c r="B28">
        <v>0</v>
      </c>
      <c r="C28">
        <v>0</v>
      </c>
      <c r="D28">
        <v>0</v>
      </c>
      <c r="E28">
        <v>0</v>
      </c>
      <c r="F28">
        <v>0</v>
      </c>
      <c r="G28">
        <v>0</v>
      </c>
      <c r="H28">
        <v>5</v>
      </c>
      <c r="I28">
        <v>9</v>
      </c>
      <c r="J28">
        <v>15</v>
      </c>
      <c r="K28">
        <v>6</v>
      </c>
      <c r="L28">
        <v>0</v>
      </c>
      <c r="M28" s="96">
        <v>0</v>
      </c>
      <c r="N28" s="96">
        <v>0</v>
      </c>
      <c r="O28" s="96"/>
      <c r="P28" s="96">
        <f t="shared" si="0"/>
        <v>15</v>
      </c>
      <c r="Q28" s="89"/>
    </row>
    <row r="29" spans="1:17" x14ac:dyDescent="0.2">
      <c r="A29" s="56" t="s">
        <v>176</v>
      </c>
      <c r="B29">
        <v>0</v>
      </c>
      <c r="C29">
        <v>3</v>
      </c>
      <c r="D29">
        <v>4</v>
      </c>
      <c r="E29">
        <v>2</v>
      </c>
      <c r="F29">
        <v>0</v>
      </c>
      <c r="G29">
        <v>0</v>
      </c>
      <c r="H29">
        <v>0</v>
      </c>
      <c r="I29">
        <v>0</v>
      </c>
      <c r="J29">
        <v>0</v>
      </c>
      <c r="K29">
        <v>0</v>
      </c>
      <c r="L29">
        <v>0</v>
      </c>
      <c r="M29" s="96">
        <v>0</v>
      </c>
      <c r="N29" s="96">
        <v>0</v>
      </c>
      <c r="O29" s="96"/>
      <c r="P29" s="96">
        <f t="shared" si="0"/>
        <v>4</v>
      </c>
      <c r="Q29" s="86"/>
    </row>
    <row r="30" spans="1:17" x14ac:dyDescent="0.2">
      <c r="A30" s="56" t="s">
        <v>178</v>
      </c>
      <c r="B30">
        <v>14</v>
      </c>
      <c r="C30">
        <v>17</v>
      </c>
      <c r="D30">
        <v>8</v>
      </c>
      <c r="E30">
        <v>2</v>
      </c>
      <c r="F30">
        <v>1</v>
      </c>
      <c r="G30">
        <v>0</v>
      </c>
      <c r="H30">
        <v>0</v>
      </c>
      <c r="I30">
        <v>0</v>
      </c>
      <c r="J30">
        <v>0</v>
      </c>
      <c r="K30">
        <v>0</v>
      </c>
      <c r="L30">
        <v>0</v>
      </c>
      <c r="M30" s="96">
        <v>0</v>
      </c>
      <c r="N30" s="96">
        <v>0</v>
      </c>
      <c r="O30" s="96"/>
      <c r="P30" s="96">
        <f t="shared" si="0"/>
        <v>17</v>
      </c>
    </row>
    <row r="31" spans="1:17" x14ac:dyDescent="0.2">
      <c r="A31" s="59" t="s">
        <v>180</v>
      </c>
      <c r="B31">
        <v>0</v>
      </c>
      <c r="C31">
        <v>0</v>
      </c>
      <c r="D31">
        <v>0</v>
      </c>
      <c r="E31">
        <v>0</v>
      </c>
      <c r="F31">
        <v>1</v>
      </c>
      <c r="G31">
        <v>1</v>
      </c>
      <c r="H31">
        <v>2</v>
      </c>
      <c r="I31">
        <v>7</v>
      </c>
      <c r="J31">
        <v>1</v>
      </c>
      <c r="K31">
        <v>1</v>
      </c>
      <c r="L31">
        <v>0</v>
      </c>
      <c r="M31" s="96">
        <v>0</v>
      </c>
      <c r="N31" s="96">
        <v>0</v>
      </c>
      <c r="O31" s="96"/>
      <c r="P31" s="96">
        <f t="shared" si="0"/>
        <v>7</v>
      </c>
      <c r="Q31" s="89"/>
    </row>
    <row r="32" spans="1:17" x14ac:dyDescent="0.2">
      <c r="A32" s="56" t="s">
        <v>189</v>
      </c>
      <c r="B32">
        <v>0</v>
      </c>
      <c r="C32">
        <v>0</v>
      </c>
      <c r="D32">
        <v>0</v>
      </c>
      <c r="E32">
        <v>0</v>
      </c>
      <c r="F32">
        <v>3</v>
      </c>
      <c r="G32">
        <v>6</v>
      </c>
      <c r="H32">
        <v>2</v>
      </c>
      <c r="I32">
        <v>1</v>
      </c>
      <c r="J32">
        <v>0</v>
      </c>
      <c r="K32">
        <v>0</v>
      </c>
      <c r="L32">
        <v>0</v>
      </c>
      <c r="M32" s="96">
        <v>0</v>
      </c>
      <c r="N32" s="96">
        <v>0</v>
      </c>
      <c r="O32" s="96"/>
      <c r="P32" s="96">
        <f t="shared" si="0"/>
        <v>6</v>
      </c>
      <c r="Q32" s="89"/>
    </row>
    <row r="33" spans="1:15" x14ac:dyDescent="0.2">
      <c r="M33" s="96"/>
      <c r="O33" s="61"/>
    </row>
    <row r="34" spans="1:15" x14ac:dyDescent="0.2">
      <c r="A34" s="99" t="s">
        <v>345</v>
      </c>
      <c r="B34">
        <f>SUM(B2:B32)</f>
        <v>56</v>
      </c>
      <c r="C34">
        <f t="shared" ref="C34:L34" si="1">SUM(C2:C32)</f>
        <v>129</v>
      </c>
      <c r="D34">
        <f t="shared" si="1"/>
        <v>121</v>
      </c>
      <c r="E34">
        <f t="shared" si="1"/>
        <v>111</v>
      </c>
      <c r="F34">
        <f t="shared" si="1"/>
        <v>113</v>
      </c>
      <c r="G34">
        <f t="shared" si="1"/>
        <v>78</v>
      </c>
      <c r="H34">
        <f t="shared" si="1"/>
        <v>54</v>
      </c>
      <c r="I34">
        <f t="shared" si="1"/>
        <v>52</v>
      </c>
      <c r="J34">
        <f t="shared" si="1"/>
        <v>29</v>
      </c>
      <c r="K34">
        <f t="shared" si="1"/>
        <v>9</v>
      </c>
      <c r="L34">
        <f t="shared" si="1"/>
        <v>0</v>
      </c>
      <c r="M34">
        <v>0</v>
      </c>
      <c r="N34">
        <v>0</v>
      </c>
    </row>
    <row r="35" spans="1:15" x14ac:dyDescent="0.2">
      <c r="A35" s="99" t="s">
        <v>348</v>
      </c>
      <c r="B35">
        <v>5</v>
      </c>
      <c r="C35">
        <v>19</v>
      </c>
      <c r="D35">
        <v>19</v>
      </c>
      <c r="E35">
        <v>18</v>
      </c>
      <c r="F35">
        <v>14</v>
      </c>
      <c r="G35">
        <v>9</v>
      </c>
      <c r="H35">
        <v>9</v>
      </c>
      <c r="I35">
        <v>7</v>
      </c>
      <c r="J35">
        <v>6</v>
      </c>
      <c r="K35">
        <v>3</v>
      </c>
      <c r="L35">
        <v>0</v>
      </c>
      <c r="M35">
        <v>0</v>
      </c>
      <c r="N35">
        <v>0</v>
      </c>
    </row>
  </sheetData>
  <sortState xmlns:xlrd2="http://schemas.microsoft.com/office/spreadsheetml/2017/richdata2" ref="A2:M32">
    <sortCondition ref="A2:A32"/>
  </sortState>
  <pageMargins left="0.7" right="0.7" top="0.75" bottom="0.75" header="0.3" footer="0.3"/>
  <pageSetup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CC5F8-BCB7-1E40-9CA9-9605FD8138F2}">
  <dimension ref="A1:AN212"/>
  <sheetViews>
    <sheetView zoomScale="94" workbookViewId="0">
      <selection activeCell="M84" sqref="M84"/>
    </sheetView>
  </sheetViews>
  <sheetFormatPr baseColWidth="10" defaultRowHeight="16" x14ac:dyDescent="0.2"/>
  <cols>
    <col min="1" max="1" width="26.1640625" customWidth="1"/>
    <col min="2" max="2" width="12" customWidth="1"/>
    <col min="3" max="3" width="13.6640625" customWidth="1"/>
    <col min="5" max="5" width="10.83203125" customWidth="1"/>
    <col min="6" max="6" width="12.5" customWidth="1"/>
    <col min="7" max="7" width="13.5" customWidth="1"/>
    <col min="18" max="18" width="14.83203125" customWidth="1"/>
    <col min="24" max="24" width="13.33203125" customWidth="1"/>
    <col min="30" max="30" width="12.6640625" customWidth="1"/>
    <col min="36" max="36" width="12.6640625" customWidth="1"/>
  </cols>
  <sheetData>
    <row r="1" spans="1:13" x14ac:dyDescent="0.2">
      <c r="A1" s="113">
        <v>2020</v>
      </c>
      <c r="B1" s="106">
        <v>44001</v>
      </c>
      <c r="C1" s="106">
        <v>44008</v>
      </c>
      <c r="D1" s="106">
        <v>44015</v>
      </c>
      <c r="E1" s="106">
        <v>44022</v>
      </c>
      <c r="F1" s="106">
        <v>44029</v>
      </c>
      <c r="G1" s="106">
        <v>44035</v>
      </c>
      <c r="H1" s="106">
        <v>44041</v>
      </c>
      <c r="I1" s="106">
        <v>44050</v>
      </c>
      <c r="J1" s="106">
        <v>44060</v>
      </c>
      <c r="K1" s="106">
        <v>44067</v>
      </c>
      <c r="L1" s="106">
        <v>44074</v>
      </c>
      <c r="M1" s="107" t="s">
        <v>358</v>
      </c>
    </row>
    <row r="2" spans="1:13" x14ac:dyDescent="0.2">
      <c r="A2" s="102" t="s">
        <v>349</v>
      </c>
      <c r="B2" s="100"/>
      <c r="C2" s="100"/>
      <c r="D2" s="100"/>
      <c r="E2" s="100"/>
      <c r="F2" s="100"/>
      <c r="G2" s="100"/>
      <c r="H2" s="100"/>
      <c r="I2" s="100"/>
      <c r="J2" s="100"/>
      <c r="K2" s="100"/>
      <c r="L2" s="100"/>
      <c r="M2" s="112"/>
    </row>
    <row r="3" spans="1:13" x14ac:dyDescent="0.2">
      <c r="A3" s="108" t="s">
        <v>380</v>
      </c>
      <c r="B3" s="101">
        <v>241</v>
      </c>
      <c r="C3" s="101">
        <v>60</v>
      </c>
      <c r="D3" s="101">
        <v>77</v>
      </c>
      <c r="E3" s="101">
        <v>92</v>
      </c>
      <c r="F3" s="101">
        <v>182</v>
      </c>
      <c r="G3" s="101">
        <v>332</v>
      </c>
      <c r="H3" s="101">
        <v>291</v>
      </c>
      <c r="I3" s="101">
        <v>184</v>
      </c>
      <c r="J3" s="101">
        <v>76</v>
      </c>
      <c r="K3" s="101">
        <v>25</v>
      </c>
      <c r="L3" s="101">
        <v>0</v>
      </c>
      <c r="M3" s="109">
        <v>1560</v>
      </c>
    </row>
    <row r="4" spans="1:13" x14ac:dyDescent="0.2">
      <c r="A4" s="108" t="s">
        <v>381</v>
      </c>
      <c r="B4" s="104">
        <v>3</v>
      </c>
      <c r="C4" s="104">
        <v>4</v>
      </c>
      <c r="D4" s="104">
        <v>5</v>
      </c>
      <c r="E4" s="104">
        <v>10</v>
      </c>
      <c r="F4" s="104">
        <v>14</v>
      </c>
      <c r="G4" s="104">
        <v>13</v>
      </c>
      <c r="H4" s="104">
        <v>13</v>
      </c>
      <c r="I4" s="104">
        <v>13</v>
      </c>
      <c r="J4" s="104">
        <v>10</v>
      </c>
      <c r="K4" s="104">
        <v>5</v>
      </c>
      <c r="L4" s="105">
        <v>0</v>
      </c>
      <c r="M4" s="110">
        <f>SUM(B4:L4)</f>
        <v>90</v>
      </c>
    </row>
    <row r="5" spans="1:13" x14ac:dyDescent="0.2">
      <c r="A5" s="111"/>
      <c r="B5" s="100"/>
      <c r="C5" s="100"/>
      <c r="D5" s="100"/>
      <c r="E5" s="100"/>
      <c r="F5" s="100"/>
      <c r="G5" s="100"/>
      <c r="H5" s="100"/>
      <c r="I5" s="100"/>
      <c r="J5" s="100"/>
      <c r="K5" s="100"/>
      <c r="L5" s="100"/>
      <c r="M5" s="112"/>
    </row>
    <row r="6" spans="1:13" x14ac:dyDescent="0.2">
      <c r="A6" s="102" t="s">
        <v>355</v>
      </c>
      <c r="B6" s="100"/>
      <c r="C6" s="100"/>
      <c r="D6" s="100"/>
      <c r="E6" s="100"/>
      <c r="F6" s="100"/>
      <c r="G6" s="100"/>
      <c r="H6" s="100"/>
      <c r="I6" s="100"/>
      <c r="J6" s="100"/>
      <c r="K6" s="100"/>
      <c r="L6" s="100"/>
      <c r="M6" s="112"/>
    </row>
    <row r="7" spans="1:13" x14ac:dyDescent="0.2">
      <c r="A7" s="108" t="s">
        <v>380</v>
      </c>
      <c r="B7" s="101">
        <v>21</v>
      </c>
      <c r="C7" s="101">
        <v>85</v>
      </c>
      <c r="D7" s="101">
        <v>97</v>
      </c>
      <c r="E7" s="101">
        <v>176</v>
      </c>
      <c r="F7" s="101">
        <v>113</v>
      </c>
      <c r="G7" s="101">
        <v>147</v>
      </c>
      <c r="H7" s="101">
        <v>127</v>
      </c>
      <c r="I7" s="101">
        <v>108</v>
      </c>
      <c r="J7" s="101">
        <v>99</v>
      </c>
      <c r="K7" s="101">
        <v>78</v>
      </c>
      <c r="L7" s="101">
        <v>0</v>
      </c>
      <c r="M7" s="109">
        <v>1051</v>
      </c>
    </row>
    <row r="8" spans="1:13" x14ac:dyDescent="0.2">
      <c r="A8" s="108" t="s">
        <v>381</v>
      </c>
      <c r="B8" s="19">
        <v>3</v>
      </c>
      <c r="C8" s="19">
        <v>5</v>
      </c>
      <c r="D8" s="19">
        <v>8</v>
      </c>
      <c r="E8" s="19">
        <v>11</v>
      </c>
      <c r="F8" s="19">
        <v>10</v>
      </c>
      <c r="G8" s="19">
        <v>10</v>
      </c>
      <c r="H8" s="19">
        <v>9</v>
      </c>
      <c r="I8" s="19">
        <v>5</v>
      </c>
      <c r="J8" s="19">
        <v>5</v>
      </c>
      <c r="K8" s="19">
        <v>4</v>
      </c>
      <c r="L8" s="15">
        <v>0</v>
      </c>
      <c r="M8" s="116">
        <f>SUM(B8:L8)</f>
        <v>70</v>
      </c>
    </row>
    <row r="9" spans="1:13" x14ac:dyDescent="0.2">
      <c r="A9" s="111"/>
      <c r="B9" s="100"/>
      <c r="C9" s="100"/>
      <c r="D9" s="100"/>
      <c r="E9" s="100"/>
      <c r="F9" s="100"/>
      <c r="G9" s="100"/>
      <c r="H9" s="100"/>
      <c r="I9" s="100"/>
      <c r="J9" s="100"/>
      <c r="K9" s="100"/>
      <c r="L9" s="100"/>
      <c r="M9" s="112"/>
    </row>
    <row r="10" spans="1:13" x14ac:dyDescent="0.2">
      <c r="A10" s="102" t="s">
        <v>356</v>
      </c>
      <c r="B10" s="100"/>
      <c r="C10" s="100"/>
      <c r="D10" s="100"/>
      <c r="E10" s="100"/>
      <c r="F10" s="100"/>
      <c r="G10" s="100"/>
      <c r="H10" s="100"/>
      <c r="I10" s="100"/>
      <c r="J10" s="100"/>
      <c r="K10" s="100"/>
      <c r="L10" s="100"/>
      <c r="M10" s="112"/>
    </row>
    <row r="11" spans="1:13" x14ac:dyDescent="0.2">
      <c r="A11" s="108" t="s">
        <v>380</v>
      </c>
      <c r="B11" s="101">
        <v>300</v>
      </c>
      <c r="C11" s="101">
        <v>345</v>
      </c>
      <c r="D11" s="101">
        <v>168</v>
      </c>
      <c r="E11" s="101">
        <v>115</v>
      </c>
      <c r="F11" s="101">
        <v>127</v>
      </c>
      <c r="G11" s="101">
        <v>173</v>
      </c>
      <c r="H11" s="101">
        <v>103</v>
      </c>
      <c r="I11" s="101">
        <v>47</v>
      </c>
      <c r="J11" s="101">
        <v>17</v>
      </c>
      <c r="K11" s="101">
        <v>5</v>
      </c>
      <c r="L11" s="101">
        <v>0</v>
      </c>
      <c r="M11" s="109">
        <v>1400</v>
      </c>
    </row>
    <row r="12" spans="1:13" x14ac:dyDescent="0.2">
      <c r="A12" s="108" t="s">
        <v>381</v>
      </c>
      <c r="B12" s="104">
        <v>6</v>
      </c>
      <c r="C12" s="104">
        <v>8</v>
      </c>
      <c r="D12" s="104">
        <v>8</v>
      </c>
      <c r="E12" s="104">
        <v>11</v>
      </c>
      <c r="F12" s="104">
        <v>12</v>
      </c>
      <c r="G12" s="104">
        <v>11</v>
      </c>
      <c r="H12" s="104">
        <v>11</v>
      </c>
      <c r="I12" s="104">
        <v>8</v>
      </c>
      <c r="J12" s="104">
        <v>7</v>
      </c>
      <c r="K12" s="104">
        <v>3</v>
      </c>
      <c r="L12" s="105"/>
      <c r="M12" s="110">
        <f>SUM(B12:L12)</f>
        <v>85</v>
      </c>
    </row>
    <row r="13" spans="1:13" x14ac:dyDescent="0.2">
      <c r="A13" s="111"/>
      <c r="B13" s="100"/>
      <c r="C13" s="100"/>
      <c r="D13" s="100"/>
      <c r="E13" s="100"/>
      <c r="F13" s="100"/>
      <c r="G13" s="100"/>
      <c r="H13" s="100"/>
      <c r="I13" s="100"/>
      <c r="J13" s="100"/>
      <c r="K13" s="100"/>
      <c r="L13" s="100"/>
      <c r="M13" s="112"/>
    </row>
    <row r="14" spans="1:13" x14ac:dyDescent="0.2">
      <c r="A14" s="102" t="s">
        <v>357</v>
      </c>
      <c r="B14" s="100"/>
      <c r="C14" s="100"/>
      <c r="D14" s="100"/>
      <c r="E14" s="100"/>
      <c r="F14" s="100"/>
      <c r="G14" s="100"/>
      <c r="H14" s="100"/>
      <c r="I14" s="100"/>
      <c r="J14" s="100"/>
      <c r="K14" s="100"/>
      <c r="L14" s="100"/>
      <c r="M14" s="112"/>
    </row>
    <row r="15" spans="1:13" x14ac:dyDescent="0.2">
      <c r="A15" s="108" t="s">
        <v>376</v>
      </c>
      <c r="B15" s="104">
        <v>91</v>
      </c>
      <c r="C15" s="104">
        <v>143</v>
      </c>
      <c r="D15" s="104">
        <v>84</v>
      </c>
      <c r="E15" s="104">
        <v>75</v>
      </c>
      <c r="F15" s="104">
        <v>29</v>
      </c>
      <c r="G15" s="104">
        <v>39</v>
      </c>
      <c r="H15" s="104">
        <v>25</v>
      </c>
      <c r="I15" s="104">
        <v>10</v>
      </c>
      <c r="J15" s="104">
        <v>6</v>
      </c>
      <c r="K15" s="104">
        <v>5</v>
      </c>
      <c r="L15" s="104">
        <v>0</v>
      </c>
      <c r="M15" s="110">
        <v>507</v>
      </c>
    </row>
    <row r="16" spans="1:13" ht="17" thickBot="1" x14ac:dyDescent="0.25">
      <c r="A16" s="117" t="s">
        <v>381</v>
      </c>
      <c r="B16" s="118">
        <v>12</v>
      </c>
      <c r="C16" s="118">
        <v>16</v>
      </c>
      <c r="D16" s="118">
        <v>15</v>
      </c>
      <c r="E16" s="118">
        <v>14</v>
      </c>
      <c r="F16" s="118">
        <v>8</v>
      </c>
      <c r="G16" s="118">
        <v>9</v>
      </c>
      <c r="H16" s="118">
        <v>6</v>
      </c>
      <c r="I16" s="118">
        <v>4</v>
      </c>
      <c r="J16" s="118">
        <v>3</v>
      </c>
      <c r="K16" s="118">
        <v>2</v>
      </c>
      <c r="L16" s="119"/>
      <c r="M16" s="120">
        <f>SUM(B16:L16)</f>
        <v>89</v>
      </c>
    </row>
    <row r="18" spans="1:15" ht="17" thickBot="1" x14ac:dyDescent="0.25"/>
    <row r="19" spans="1:15" x14ac:dyDescent="0.2">
      <c r="A19" s="128">
        <v>2021</v>
      </c>
      <c r="B19" s="121">
        <v>44364</v>
      </c>
      <c r="C19" s="121">
        <v>44371</v>
      </c>
      <c r="D19" s="121">
        <v>44378</v>
      </c>
      <c r="E19" s="121">
        <v>44384</v>
      </c>
      <c r="F19" s="121">
        <v>44395</v>
      </c>
      <c r="G19" s="121">
        <v>44398</v>
      </c>
      <c r="H19" s="121">
        <v>44406</v>
      </c>
      <c r="I19" s="121">
        <v>44412</v>
      </c>
      <c r="J19" s="121">
        <v>44419</v>
      </c>
      <c r="K19" s="121">
        <v>44426</v>
      </c>
      <c r="L19" s="121">
        <v>44433</v>
      </c>
      <c r="M19" s="122" t="s">
        <v>214</v>
      </c>
      <c r="N19" s="121">
        <v>44448</v>
      </c>
      <c r="O19" s="129" t="s">
        <v>358</v>
      </c>
    </row>
    <row r="20" spans="1:15" x14ac:dyDescent="0.2">
      <c r="A20" s="102" t="s">
        <v>349</v>
      </c>
      <c r="B20" s="100"/>
      <c r="C20" s="100"/>
      <c r="D20" s="100"/>
      <c r="E20" s="100"/>
      <c r="F20" s="100"/>
      <c r="G20" s="100"/>
      <c r="H20" s="100"/>
      <c r="I20" s="100"/>
      <c r="J20" s="100"/>
      <c r="K20" s="100"/>
      <c r="L20" s="100"/>
      <c r="M20" s="100"/>
      <c r="N20" s="100"/>
      <c r="O20" s="112"/>
    </row>
    <row r="21" spans="1:15" x14ac:dyDescent="0.2">
      <c r="A21" s="108" t="s">
        <v>382</v>
      </c>
      <c r="B21" s="124">
        <v>68</v>
      </c>
      <c r="C21" s="124">
        <v>73</v>
      </c>
      <c r="D21" s="124">
        <v>39</v>
      </c>
      <c r="E21" s="125">
        <v>95</v>
      </c>
      <c r="F21" s="125">
        <v>343</v>
      </c>
      <c r="G21" s="125">
        <v>368</v>
      </c>
      <c r="H21" s="125">
        <v>215</v>
      </c>
      <c r="I21" s="104">
        <v>281</v>
      </c>
      <c r="J21" s="104">
        <v>104</v>
      </c>
      <c r="K21" s="104">
        <v>41</v>
      </c>
      <c r="L21" s="104">
        <v>7</v>
      </c>
      <c r="M21" s="104">
        <v>4</v>
      </c>
      <c r="N21" s="104">
        <v>1</v>
      </c>
      <c r="O21" s="109">
        <f>SUM(B21:N21)</f>
        <v>1639</v>
      </c>
    </row>
    <row r="22" spans="1:15" x14ac:dyDescent="0.2">
      <c r="A22" s="108" t="s">
        <v>383</v>
      </c>
      <c r="B22" s="124">
        <v>4</v>
      </c>
      <c r="C22" s="124">
        <v>10</v>
      </c>
      <c r="D22" s="124">
        <v>10</v>
      </c>
      <c r="E22" s="125">
        <v>15</v>
      </c>
      <c r="F22" s="125">
        <v>12</v>
      </c>
      <c r="G22" s="125">
        <v>15</v>
      </c>
      <c r="H22" s="125">
        <v>14</v>
      </c>
      <c r="I22" s="104">
        <v>13</v>
      </c>
      <c r="J22" s="104">
        <v>10</v>
      </c>
      <c r="K22" s="104">
        <v>8</v>
      </c>
      <c r="L22" s="104">
        <v>4</v>
      </c>
      <c r="M22" s="104">
        <v>2</v>
      </c>
      <c r="N22" s="104">
        <v>1</v>
      </c>
      <c r="O22" s="109">
        <f>SUM(B22:N22)</f>
        <v>118</v>
      </c>
    </row>
    <row r="23" spans="1:15" x14ac:dyDescent="0.2">
      <c r="A23" s="111"/>
      <c r="B23" s="100"/>
      <c r="C23" s="100"/>
      <c r="D23" s="100"/>
      <c r="E23" s="100"/>
      <c r="F23" s="100"/>
      <c r="G23" s="100"/>
      <c r="H23" s="100"/>
      <c r="I23" s="100"/>
      <c r="J23" s="100"/>
      <c r="K23" s="100"/>
      <c r="L23" s="100"/>
      <c r="M23" s="100"/>
      <c r="N23" s="100"/>
      <c r="O23" s="112"/>
    </row>
    <row r="24" spans="1:15" x14ac:dyDescent="0.2">
      <c r="A24" s="102" t="s">
        <v>355</v>
      </c>
      <c r="B24" s="100"/>
      <c r="C24" s="100"/>
      <c r="D24" s="100"/>
      <c r="E24" s="100"/>
      <c r="F24" s="100"/>
      <c r="G24" s="100"/>
      <c r="H24" s="100"/>
      <c r="I24" s="100"/>
      <c r="J24" s="100"/>
      <c r="K24" s="100"/>
      <c r="L24" s="100"/>
      <c r="M24" s="100"/>
      <c r="N24" s="100"/>
      <c r="O24" s="112"/>
    </row>
    <row r="25" spans="1:15" x14ac:dyDescent="0.2">
      <c r="A25" s="108" t="s">
        <v>382</v>
      </c>
      <c r="B25" s="101">
        <v>312</v>
      </c>
      <c r="C25" s="101">
        <v>299</v>
      </c>
      <c r="D25" s="101">
        <v>332</v>
      </c>
      <c r="E25" s="101">
        <v>286</v>
      </c>
      <c r="F25" s="101">
        <v>156</v>
      </c>
      <c r="G25" s="101">
        <v>167</v>
      </c>
      <c r="H25" s="101">
        <v>175</v>
      </c>
      <c r="I25" s="101">
        <v>110</v>
      </c>
      <c r="J25" s="101">
        <v>106</v>
      </c>
      <c r="K25" s="101">
        <v>24</v>
      </c>
      <c r="L25" s="101">
        <v>47</v>
      </c>
      <c r="M25" s="101">
        <v>39</v>
      </c>
      <c r="N25" s="101">
        <v>10</v>
      </c>
      <c r="O25" s="109">
        <f>SUM(B25:N25)</f>
        <v>2063</v>
      </c>
    </row>
    <row r="26" spans="1:15" x14ac:dyDescent="0.2">
      <c r="A26" s="108" t="s">
        <v>383</v>
      </c>
      <c r="B26" s="124">
        <v>7</v>
      </c>
      <c r="C26" s="124">
        <v>8</v>
      </c>
      <c r="D26" s="125">
        <v>8</v>
      </c>
      <c r="E26" s="125">
        <v>12</v>
      </c>
      <c r="F26" s="125">
        <v>7</v>
      </c>
      <c r="G26" s="125">
        <v>8</v>
      </c>
      <c r="H26" s="125">
        <v>8</v>
      </c>
      <c r="I26" s="125">
        <v>5</v>
      </c>
      <c r="J26" s="104">
        <v>7</v>
      </c>
      <c r="K26" s="104">
        <v>6</v>
      </c>
      <c r="L26" s="104">
        <v>4</v>
      </c>
      <c r="M26" s="104">
        <v>3</v>
      </c>
      <c r="N26" s="104">
        <v>3</v>
      </c>
      <c r="O26" s="109">
        <f>SUM(B26:N26)</f>
        <v>86</v>
      </c>
    </row>
    <row r="27" spans="1:15" x14ac:dyDescent="0.2">
      <c r="A27" s="111"/>
      <c r="B27" s="100"/>
      <c r="C27" s="100"/>
      <c r="D27" s="100"/>
      <c r="E27" s="100"/>
      <c r="F27" s="100"/>
      <c r="G27" s="100"/>
      <c r="H27" s="100"/>
      <c r="I27" s="100"/>
      <c r="J27" s="100"/>
      <c r="K27" s="100"/>
      <c r="L27" s="100"/>
      <c r="M27" s="100"/>
      <c r="N27" s="100"/>
      <c r="O27" s="112"/>
    </row>
    <row r="28" spans="1:15" x14ac:dyDescent="0.2">
      <c r="A28" s="102" t="s">
        <v>356</v>
      </c>
      <c r="B28" s="100"/>
      <c r="C28" s="100"/>
      <c r="D28" s="100"/>
      <c r="E28" s="100"/>
      <c r="F28" s="100"/>
      <c r="G28" s="100"/>
      <c r="H28" s="100"/>
      <c r="I28" s="100"/>
      <c r="J28" s="100"/>
      <c r="K28" s="100"/>
      <c r="L28" s="100"/>
      <c r="M28" s="100"/>
      <c r="N28" s="100"/>
      <c r="O28" s="112"/>
    </row>
    <row r="29" spans="1:15" x14ac:dyDescent="0.2">
      <c r="A29" s="108" t="s">
        <v>382</v>
      </c>
      <c r="B29" s="101">
        <v>595</v>
      </c>
      <c r="C29" s="101">
        <v>378</v>
      </c>
      <c r="D29" s="101">
        <v>190</v>
      </c>
      <c r="E29" s="101">
        <v>139</v>
      </c>
      <c r="F29" s="101">
        <v>154</v>
      </c>
      <c r="G29" s="101">
        <v>145</v>
      </c>
      <c r="H29" s="101">
        <v>107</v>
      </c>
      <c r="I29" s="101">
        <v>162</v>
      </c>
      <c r="J29" s="101">
        <v>79</v>
      </c>
      <c r="K29" s="101">
        <v>31</v>
      </c>
      <c r="L29" s="101">
        <v>7</v>
      </c>
      <c r="M29" s="101">
        <v>1</v>
      </c>
      <c r="N29" s="101">
        <v>0</v>
      </c>
      <c r="O29" s="109">
        <f>SUM(B29:N29)</f>
        <v>1988</v>
      </c>
    </row>
    <row r="30" spans="1:15" x14ac:dyDescent="0.2">
      <c r="A30" s="108" t="s">
        <v>383</v>
      </c>
      <c r="B30" s="125">
        <v>5</v>
      </c>
      <c r="C30" s="125">
        <v>7</v>
      </c>
      <c r="D30" s="125">
        <v>7</v>
      </c>
      <c r="E30" s="125">
        <v>10</v>
      </c>
      <c r="F30" s="125">
        <v>9</v>
      </c>
      <c r="G30" s="125">
        <v>8</v>
      </c>
      <c r="H30" s="125">
        <v>10</v>
      </c>
      <c r="I30" s="104">
        <v>11</v>
      </c>
      <c r="J30" s="104">
        <v>8</v>
      </c>
      <c r="K30" s="104">
        <v>6</v>
      </c>
      <c r="L30" s="104">
        <v>3</v>
      </c>
      <c r="M30" s="104">
        <v>1</v>
      </c>
      <c r="N30" s="104">
        <v>0</v>
      </c>
      <c r="O30" s="109">
        <f>SUM(B30:N30)</f>
        <v>85</v>
      </c>
    </row>
    <row r="31" spans="1:15" x14ac:dyDescent="0.2">
      <c r="A31" s="111"/>
      <c r="B31" s="100"/>
      <c r="C31" s="100"/>
      <c r="D31" s="100"/>
      <c r="E31" s="100"/>
      <c r="F31" s="100"/>
      <c r="G31" s="100"/>
      <c r="H31" s="100"/>
      <c r="I31" s="100"/>
      <c r="J31" s="100"/>
      <c r="K31" s="100"/>
      <c r="L31" s="100"/>
      <c r="M31" s="100"/>
      <c r="N31" s="100"/>
      <c r="O31" s="112"/>
    </row>
    <row r="32" spans="1:15" x14ac:dyDescent="0.2">
      <c r="A32" s="102" t="s">
        <v>357</v>
      </c>
      <c r="B32" s="100"/>
      <c r="C32" s="100"/>
      <c r="D32" s="100"/>
      <c r="E32" s="100"/>
      <c r="F32" s="100"/>
      <c r="G32" s="100"/>
      <c r="H32" s="100"/>
      <c r="I32" s="100"/>
      <c r="J32" s="100"/>
      <c r="K32" s="100"/>
      <c r="L32" s="100"/>
      <c r="M32" s="100"/>
      <c r="N32" s="100"/>
      <c r="O32" s="112"/>
    </row>
    <row r="33" spans="1:40" x14ac:dyDescent="0.2">
      <c r="A33" s="108" t="s">
        <v>377</v>
      </c>
      <c r="B33" s="101">
        <v>148</v>
      </c>
      <c r="C33" s="101">
        <v>109</v>
      </c>
      <c r="D33" s="101">
        <v>61</v>
      </c>
      <c r="E33" s="101">
        <v>97</v>
      </c>
      <c r="F33" s="101">
        <v>47</v>
      </c>
      <c r="G33" s="101">
        <v>91</v>
      </c>
      <c r="H33" s="101">
        <v>20</v>
      </c>
      <c r="I33" s="101">
        <v>35</v>
      </c>
      <c r="J33" s="101">
        <v>17</v>
      </c>
      <c r="K33" s="101">
        <v>0</v>
      </c>
      <c r="L33" s="101">
        <v>3</v>
      </c>
      <c r="M33" s="101">
        <v>1</v>
      </c>
      <c r="N33" s="101">
        <v>0</v>
      </c>
      <c r="O33" s="109">
        <f>SUM(B33:N33)</f>
        <v>629</v>
      </c>
    </row>
    <row r="34" spans="1:40" ht="17" thickBot="1" x14ac:dyDescent="0.25">
      <c r="A34" s="117" t="s">
        <v>383</v>
      </c>
      <c r="B34" s="126">
        <v>12</v>
      </c>
      <c r="C34" s="126">
        <v>14</v>
      </c>
      <c r="D34" s="126">
        <v>12</v>
      </c>
      <c r="E34" s="126">
        <v>12</v>
      </c>
      <c r="F34" s="126">
        <v>6</v>
      </c>
      <c r="G34" s="126">
        <v>9</v>
      </c>
      <c r="H34" s="126">
        <v>6</v>
      </c>
      <c r="I34" s="126">
        <v>5</v>
      </c>
      <c r="J34" s="126">
        <v>7</v>
      </c>
      <c r="K34" s="126">
        <v>0</v>
      </c>
      <c r="L34" s="126">
        <v>2</v>
      </c>
      <c r="M34" s="126">
        <v>1</v>
      </c>
      <c r="N34" s="126">
        <v>0</v>
      </c>
      <c r="O34" s="127">
        <f>SUM(B34:N34)</f>
        <v>86</v>
      </c>
    </row>
    <row r="36" spans="1:40" ht="17" thickBot="1" x14ac:dyDescent="0.25"/>
    <row r="37" spans="1:40" x14ac:dyDescent="0.2">
      <c r="A37" s="131">
        <v>2022</v>
      </c>
      <c r="B37" s="121">
        <v>44719</v>
      </c>
      <c r="C37" s="121">
        <v>44726</v>
      </c>
      <c r="D37" s="121">
        <v>44733</v>
      </c>
      <c r="E37" s="121">
        <v>44378</v>
      </c>
      <c r="F37" s="121">
        <v>44384</v>
      </c>
      <c r="G37" s="121">
        <v>44395</v>
      </c>
      <c r="H37" s="121">
        <v>44398</v>
      </c>
      <c r="I37" s="121">
        <v>44406</v>
      </c>
      <c r="J37" s="121">
        <v>44412</v>
      </c>
      <c r="K37" s="121">
        <v>44419</v>
      </c>
      <c r="L37" s="121">
        <v>44426</v>
      </c>
      <c r="M37" s="121">
        <v>44433</v>
      </c>
      <c r="N37" s="122" t="s">
        <v>214</v>
      </c>
      <c r="O37" s="121">
        <v>44448</v>
      </c>
      <c r="P37" s="123" t="s">
        <v>358</v>
      </c>
    </row>
    <row r="38" spans="1:40" x14ac:dyDescent="0.2">
      <c r="A38" s="135" t="s">
        <v>349</v>
      </c>
      <c r="B38" s="100"/>
      <c r="C38" s="100"/>
      <c r="D38" s="100"/>
      <c r="E38" s="100"/>
      <c r="F38" s="100"/>
      <c r="G38" s="100"/>
      <c r="H38" s="100"/>
      <c r="I38" s="100"/>
      <c r="J38" s="100"/>
      <c r="K38" s="100"/>
      <c r="L38" s="100"/>
      <c r="M38" s="100"/>
      <c r="N38" s="100"/>
      <c r="O38" s="100"/>
      <c r="P38" s="112"/>
    </row>
    <row r="39" spans="1:40" x14ac:dyDescent="0.2">
      <c r="A39" s="133" t="s">
        <v>384</v>
      </c>
      <c r="B39" s="124">
        <v>288</v>
      </c>
      <c r="C39" s="124">
        <v>101</v>
      </c>
      <c r="D39" s="124">
        <v>73</v>
      </c>
      <c r="E39" s="124">
        <v>40</v>
      </c>
      <c r="F39" s="125">
        <v>97</v>
      </c>
      <c r="G39" s="125">
        <v>345</v>
      </c>
      <c r="H39" s="125">
        <v>368</v>
      </c>
      <c r="I39" s="125">
        <v>215</v>
      </c>
      <c r="J39" s="104">
        <v>281</v>
      </c>
      <c r="K39" s="104">
        <v>104</v>
      </c>
      <c r="L39" s="104">
        <v>41</v>
      </c>
      <c r="M39" s="104">
        <v>7</v>
      </c>
      <c r="N39" s="104">
        <v>4</v>
      </c>
      <c r="O39" s="104">
        <v>1</v>
      </c>
      <c r="P39" s="109">
        <f>SUM(B39:O39)</f>
        <v>1965</v>
      </c>
    </row>
    <row r="40" spans="1:40" x14ac:dyDescent="0.2">
      <c r="A40" s="133" t="s">
        <v>385</v>
      </c>
      <c r="B40" s="124">
        <v>2</v>
      </c>
      <c r="C40" s="124">
        <v>3</v>
      </c>
      <c r="D40" s="124">
        <v>10</v>
      </c>
      <c r="E40" s="124">
        <v>10</v>
      </c>
      <c r="F40" s="125">
        <v>15</v>
      </c>
      <c r="G40" s="125">
        <v>12</v>
      </c>
      <c r="H40" s="125">
        <v>15</v>
      </c>
      <c r="I40" s="125">
        <v>14</v>
      </c>
      <c r="J40" s="104">
        <v>13</v>
      </c>
      <c r="K40" s="104">
        <v>10</v>
      </c>
      <c r="L40" s="104">
        <v>8</v>
      </c>
      <c r="M40" s="104">
        <v>4</v>
      </c>
      <c r="N40" s="104">
        <v>2</v>
      </c>
      <c r="O40" s="104">
        <v>1</v>
      </c>
      <c r="P40" s="109">
        <f>SUM(B40:O40)</f>
        <v>119</v>
      </c>
    </row>
    <row r="41" spans="1:40" x14ac:dyDescent="0.2">
      <c r="A41" s="132"/>
      <c r="B41" s="100"/>
      <c r="C41" s="100"/>
      <c r="D41" s="100"/>
      <c r="E41" s="100"/>
      <c r="F41" s="100"/>
      <c r="G41" s="100"/>
      <c r="H41" s="100"/>
      <c r="I41" s="100"/>
      <c r="J41" s="100"/>
      <c r="K41" s="100"/>
      <c r="L41" s="100"/>
      <c r="M41" s="100"/>
      <c r="N41" s="100"/>
      <c r="O41" s="100"/>
      <c r="P41" s="112"/>
    </row>
    <row r="42" spans="1:40" x14ac:dyDescent="0.2">
      <c r="A42" s="135" t="s">
        <v>355</v>
      </c>
      <c r="B42" s="100"/>
      <c r="C42" s="100"/>
      <c r="D42" s="100"/>
      <c r="E42" s="100"/>
      <c r="F42" s="100"/>
      <c r="G42" s="100"/>
      <c r="H42" s="100"/>
      <c r="I42" s="100"/>
      <c r="J42" s="100"/>
      <c r="K42" s="100"/>
      <c r="L42" s="100"/>
      <c r="M42" s="100"/>
      <c r="N42" s="100"/>
      <c r="O42" s="100"/>
      <c r="P42" s="112"/>
    </row>
    <row r="43" spans="1:40" x14ac:dyDescent="0.2">
      <c r="A43" s="133" t="s">
        <v>384</v>
      </c>
      <c r="B43" s="101">
        <v>20</v>
      </c>
      <c r="C43" s="101">
        <v>467</v>
      </c>
      <c r="D43" s="101">
        <v>442</v>
      </c>
      <c r="E43" s="101">
        <v>332</v>
      </c>
      <c r="F43" s="101">
        <v>286</v>
      </c>
      <c r="G43" s="101">
        <v>156</v>
      </c>
      <c r="H43" s="101">
        <v>167</v>
      </c>
      <c r="I43" s="101">
        <v>175</v>
      </c>
      <c r="J43" s="101">
        <v>110</v>
      </c>
      <c r="K43" s="101">
        <v>106</v>
      </c>
      <c r="L43" s="101">
        <v>24</v>
      </c>
      <c r="M43" s="101">
        <v>47</v>
      </c>
      <c r="N43" s="101">
        <v>39</v>
      </c>
      <c r="O43" s="101">
        <v>10</v>
      </c>
      <c r="P43" s="109">
        <f t="shared" ref="P43:P52" si="0">SUM(B43:O43)</f>
        <v>2381</v>
      </c>
    </row>
    <row r="44" spans="1:40" x14ac:dyDescent="0.2">
      <c r="A44" s="133" t="s">
        <v>385</v>
      </c>
      <c r="B44" s="124">
        <v>2</v>
      </c>
      <c r="C44" s="124">
        <v>7</v>
      </c>
      <c r="D44" s="124">
        <v>8</v>
      </c>
      <c r="E44" s="125">
        <v>8</v>
      </c>
      <c r="F44" s="125">
        <v>12</v>
      </c>
      <c r="G44" s="125">
        <v>7</v>
      </c>
      <c r="H44" s="125">
        <v>8</v>
      </c>
      <c r="I44" s="125">
        <v>8</v>
      </c>
      <c r="J44" s="125">
        <v>5</v>
      </c>
      <c r="K44" s="104">
        <v>7</v>
      </c>
      <c r="L44" s="104">
        <v>6</v>
      </c>
      <c r="M44" s="104">
        <v>4</v>
      </c>
      <c r="N44" s="104">
        <v>3</v>
      </c>
      <c r="O44" s="104">
        <v>3</v>
      </c>
      <c r="P44" s="109">
        <f t="shared" si="0"/>
        <v>88</v>
      </c>
    </row>
    <row r="45" spans="1:40" x14ac:dyDescent="0.2">
      <c r="A45" s="132"/>
      <c r="B45" s="100"/>
      <c r="C45" s="100"/>
      <c r="D45" s="100"/>
      <c r="E45" s="100"/>
      <c r="F45" s="100"/>
      <c r="G45" s="100"/>
      <c r="H45" s="100"/>
      <c r="I45" s="100"/>
      <c r="J45" s="100"/>
      <c r="K45" s="100"/>
      <c r="L45" s="100"/>
      <c r="M45" s="100"/>
      <c r="N45" s="100"/>
      <c r="O45" s="100"/>
      <c r="P45" s="112"/>
    </row>
    <row r="46" spans="1:40" x14ac:dyDescent="0.2">
      <c r="A46" s="135" t="s">
        <v>356</v>
      </c>
      <c r="B46" s="100"/>
      <c r="C46" s="100"/>
      <c r="D46" s="100"/>
      <c r="E46" s="100"/>
      <c r="F46" s="100"/>
      <c r="G46" s="100"/>
      <c r="H46" s="100"/>
      <c r="I46" s="100"/>
      <c r="J46" s="100"/>
      <c r="K46" s="100"/>
      <c r="L46" s="100"/>
      <c r="M46" s="100"/>
      <c r="N46" s="100"/>
      <c r="O46" s="100"/>
      <c r="P46" s="112"/>
    </row>
    <row r="47" spans="1:40" x14ac:dyDescent="0.2">
      <c r="A47" s="133" t="s">
        <v>384</v>
      </c>
      <c r="B47" s="101">
        <v>536</v>
      </c>
      <c r="C47" s="101">
        <v>396</v>
      </c>
      <c r="D47" s="101">
        <v>349</v>
      </c>
      <c r="E47" s="101">
        <v>190</v>
      </c>
      <c r="F47" s="101">
        <v>139</v>
      </c>
      <c r="G47" s="101">
        <v>154</v>
      </c>
      <c r="H47" s="101">
        <v>145</v>
      </c>
      <c r="I47" s="101">
        <v>107</v>
      </c>
      <c r="J47" s="101">
        <v>162</v>
      </c>
      <c r="K47" s="101">
        <v>79</v>
      </c>
      <c r="L47" s="101">
        <v>31</v>
      </c>
      <c r="M47" s="101">
        <v>7</v>
      </c>
      <c r="N47" s="101">
        <v>1</v>
      </c>
      <c r="O47" s="101">
        <v>0</v>
      </c>
      <c r="P47" s="109">
        <f t="shared" si="0"/>
        <v>2296</v>
      </c>
      <c r="S47" s="53">
        <v>2020</v>
      </c>
      <c r="T47" s="53">
        <v>2021</v>
      </c>
      <c r="U47" s="53">
        <v>2022</v>
      </c>
      <c r="V47" s="53">
        <v>2023</v>
      </c>
      <c r="Y47" s="53">
        <v>2020</v>
      </c>
      <c r="Z47" s="53">
        <v>201</v>
      </c>
      <c r="AA47" s="53">
        <v>2022</v>
      </c>
      <c r="AB47" s="53">
        <v>2023</v>
      </c>
      <c r="AE47" s="53">
        <v>2020</v>
      </c>
      <c r="AF47" s="53">
        <v>201</v>
      </c>
      <c r="AG47" s="53">
        <v>2022</v>
      </c>
      <c r="AH47" s="53">
        <v>2023</v>
      </c>
      <c r="AK47" s="53">
        <v>2020</v>
      </c>
      <c r="AL47" s="53">
        <v>201</v>
      </c>
      <c r="AM47" s="53">
        <v>2022</v>
      </c>
      <c r="AN47" s="53">
        <v>2023</v>
      </c>
    </row>
    <row r="48" spans="1:40" x14ac:dyDescent="0.2">
      <c r="A48" s="133" t="s">
        <v>385</v>
      </c>
      <c r="B48" s="125">
        <v>4</v>
      </c>
      <c r="C48" s="125">
        <v>8</v>
      </c>
      <c r="D48" s="125">
        <v>8</v>
      </c>
      <c r="E48" s="125">
        <v>7</v>
      </c>
      <c r="F48" s="125">
        <v>10</v>
      </c>
      <c r="G48" s="125">
        <v>9</v>
      </c>
      <c r="H48" s="125">
        <v>8</v>
      </c>
      <c r="I48" s="125">
        <v>10</v>
      </c>
      <c r="J48" s="104">
        <v>11</v>
      </c>
      <c r="K48" s="104">
        <v>8</v>
      </c>
      <c r="L48" s="104">
        <v>6</v>
      </c>
      <c r="M48" s="104">
        <v>3</v>
      </c>
      <c r="N48" s="104">
        <v>1</v>
      </c>
      <c r="O48" s="104">
        <v>0</v>
      </c>
      <c r="P48" s="109">
        <f t="shared" si="0"/>
        <v>93</v>
      </c>
      <c r="R48" s="55" t="s">
        <v>345</v>
      </c>
      <c r="S48" s="109">
        <v>1560</v>
      </c>
      <c r="T48" s="109">
        <v>1639</v>
      </c>
      <c r="U48">
        <v>1965</v>
      </c>
      <c r="V48">
        <v>1683</v>
      </c>
      <c r="X48" s="53" t="s">
        <v>389</v>
      </c>
      <c r="Y48">
        <v>1051</v>
      </c>
      <c r="Z48">
        <v>2063</v>
      </c>
      <c r="AA48">
        <v>2381</v>
      </c>
      <c r="AB48">
        <v>1792</v>
      </c>
      <c r="AD48" s="53" t="s">
        <v>389</v>
      </c>
      <c r="AE48">
        <v>1400</v>
      </c>
      <c r="AF48">
        <v>1988</v>
      </c>
      <c r="AG48">
        <v>2296</v>
      </c>
      <c r="AH48">
        <v>1907</v>
      </c>
      <c r="AJ48" s="53" t="s">
        <v>389</v>
      </c>
      <c r="AK48">
        <v>507</v>
      </c>
      <c r="AL48">
        <v>629</v>
      </c>
      <c r="AM48">
        <v>664</v>
      </c>
      <c r="AN48">
        <v>752</v>
      </c>
    </row>
    <row r="49" spans="1:40" ht="51" x14ac:dyDescent="0.2">
      <c r="A49" s="132"/>
      <c r="B49" s="100"/>
      <c r="C49" s="100"/>
      <c r="D49" s="100"/>
      <c r="E49" s="100"/>
      <c r="F49" s="100"/>
      <c r="G49" s="100"/>
      <c r="H49" s="100"/>
      <c r="I49" s="100"/>
      <c r="J49" s="100"/>
      <c r="K49" s="100"/>
      <c r="L49" s="100"/>
      <c r="M49" s="100"/>
      <c r="N49" s="100"/>
      <c r="O49" s="100"/>
      <c r="P49" s="112"/>
      <c r="R49" s="142" t="s">
        <v>388</v>
      </c>
      <c r="S49" s="101">
        <v>28.1</v>
      </c>
      <c r="T49" s="101">
        <v>25.7</v>
      </c>
      <c r="U49" s="101">
        <v>28.3</v>
      </c>
      <c r="V49" s="109">
        <v>25.5</v>
      </c>
      <c r="X49" s="142" t="s">
        <v>388</v>
      </c>
      <c r="Y49" s="101">
        <v>28.1</v>
      </c>
      <c r="Z49" s="101">
        <v>25.7</v>
      </c>
      <c r="AA49" s="101">
        <v>28.3</v>
      </c>
      <c r="AB49" s="109">
        <v>25.5</v>
      </c>
      <c r="AD49" s="142" t="s">
        <v>388</v>
      </c>
      <c r="AE49" s="101">
        <v>28.1</v>
      </c>
      <c r="AF49" s="101">
        <v>25.7</v>
      </c>
      <c r="AG49" s="101">
        <v>28.3</v>
      </c>
      <c r="AH49" s="109">
        <v>25.5</v>
      </c>
      <c r="AJ49" s="142" t="s">
        <v>388</v>
      </c>
      <c r="AK49" s="101">
        <v>28.1</v>
      </c>
      <c r="AL49" s="101">
        <v>25.7</v>
      </c>
      <c r="AM49" s="101">
        <v>28.3</v>
      </c>
      <c r="AN49" s="109">
        <v>25.5</v>
      </c>
    </row>
    <row r="50" spans="1:40" x14ac:dyDescent="0.2">
      <c r="A50" s="135" t="s">
        <v>357</v>
      </c>
      <c r="B50" s="100"/>
      <c r="C50" s="100"/>
      <c r="D50" s="100"/>
      <c r="E50" s="100"/>
      <c r="F50" s="100"/>
      <c r="G50" s="100"/>
      <c r="H50" s="100"/>
      <c r="I50" s="100"/>
      <c r="J50" s="100"/>
      <c r="K50" s="100"/>
      <c r="L50" s="100"/>
      <c r="M50" s="100"/>
      <c r="N50" s="100"/>
      <c r="O50" s="100"/>
      <c r="P50" s="112"/>
    </row>
    <row r="51" spans="1:40" x14ac:dyDescent="0.2">
      <c r="A51" s="133" t="s">
        <v>378</v>
      </c>
      <c r="B51" s="101">
        <v>28</v>
      </c>
      <c r="C51" s="101">
        <v>127</v>
      </c>
      <c r="D51" s="101">
        <v>137</v>
      </c>
      <c r="E51" s="101">
        <v>61</v>
      </c>
      <c r="F51" s="101">
        <v>97</v>
      </c>
      <c r="G51" s="101">
        <v>47</v>
      </c>
      <c r="H51" s="101">
        <v>91</v>
      </c>
      <c r="I51" s="101">
        <v>20</v>
      </c>
      <c r="J51" s="101">
        <v>35</v>
      </c>
      <c r="K51" s="101">
        <v>17</v>
      </c>
      <c r="L51" s="101">
        <v>0</v>
      </c>
      <c r="M51" s="101">
        <v>3</v>
      </c>
      <c r="N51" s="101">
        <v>1</v>
      </c>
      <c r="O51" s="101">
        <v>0</v>
      </c>
      <c r="P51" s="109">
        <f t="shared" si="0"/>
        <v>664</v>
      </c>
    </row>
    <row r="52" spans="1:40" ht="17" thickBot="1" x14ac:dyDescent="0.25">
      <c r="A52" s="134" t="s">
        <v>385</v>
      </c>
      <c r="B52" s="126">
        <v>1</v>
      </c>
      <c r="C52" s="126">
        <v>5</v>
      </c>
      <c r="D52" s="126">
        <v>12</v>
      </c>
      <c r="E52" s="126">
        <v>12</v>
      </c>
      <c r="F52" s="126">
        <v>12</v>
      </c>
      <c r="G52" s="126">
        <v>6</v>
      </c>
      <c r="H52" s="126">
        <v>9</v>
      </c>
      <c r="I52" s="126">
        <v>6</v>
      </c>
      <c r="J52" s="126">
        <v>5</v>
      </c>
      <c r="K52" s="126">
        <v>7</v>
      </c>
      <c r="L52" s="126">
        <v>0</v>
      </c>
      <c r="M52" s="126">
        <v>2</v>
      </c>
      <c r="N52" s="126">
        <v>1</v>
      </c>
      <c r="O52" s="126">
        <v>0</v>
      </c>
      <c r="P52" s="127">
        <f t="shared" si="0"/>
        <v>78</v>
      </c>
    </row>
    <row r="54" spans="1:40" ht="17" thickBot="1" x14ac:dyDescent="0.25"/>
    <row r="55" spans="1:40" x14ac:dyDescent="0.2">
      <c r="A55" s="136">
        <v>2023</v>
      </c>
      <c r="B55" s="137">
        <v>45096</v>
      </c>
      <c r="C55" s="137">
        <v>45104</v>
      </c>
      <c r="D55" s="137">
        <v>45112</v>
      </c>
      <c r="E55" s="137">
        <v>45118</v>
      </c>
      <c r="F55" s="137">
        <v>45125</v>
      </c>
      <c r="G55" s="137">
        <v>45132</v>
      </c>
      <c r="H55" s="137">
        <v>45139</v>
      </c>
      <c r="I55" s="137">
        <v>45145</v>
      </c>
      <c r="J55" s="137">
        <v>45153</v>
      </c>
      <c r="K55" s="137">
        <v>45159</v>
      </c>
      <c r="L55" s="137">
        <v>45167</v>
      </c>
      <c r="M55" s="137">
        <v>45173</v>
      </c>
      <c r="N55" s="137">
        <v>45180</v>
      </c>
      <c r="O55" s="107" t="s">
        <v>358</v>
      </c>
    </row>
    <row r="56" spans="1:40" x14ac:dyDescent="0.2">
      <c r="A56" s="138" t="s">
        <v>349</v>
      </c>
      <c r="B56" s="100"/>
      <c r="C56" s="100"/>
      <c r="D56" s="100"/>
      <c r="E56" s="100"/>
      <c r="F56" s="100"/>
      <c r="G56" s="100"/>
      <c r="H56" s="100"/>
      <c r="I56" s="100"/>
      <c r="J56" s="100"/>
      <c r="K56" s="100"/>
      <c r="L56" s="100"/>
      <c r="M56" s="100"/>
      <c r="N56" s="100"/>
      <c r="O56" s="112"/>
    </row>
    <row r="57" spans="1:40" x14ac:dyDescent="0.2">
      <c r="A57" s="133" t="s">
        <v>386</v>
      </c>
      <c r="B57" s="101">
        <v>185</v>
      </c>
      <c r="C57" s="101">
        <v>115</v>
      </c>
      <c r="D57" s="101">
        <v>53</v>
      </c>
      <c r="E57" s="101">
        <v>64</v>
      </c>
      <c r="F57" s="101">
        <v>136</v>
      </c>
      <c r="G57" s="101">
        <v>310</v>
      </c>
      <c r="H57" s="101">
        <v>312</v>
      </c>
      <c r="I57" s="101">
        <v>226</v>
      </c>
      <c r="J57" s="101">
        <v>170</v>
      </c>
      <c r="K57" s="101">
        <v>77</v>
      </c>
      <c r="L57" s="101">
        <v>30</v>
      </c>
      <c r="M57" s="101">
        <v>5</v>
      </c>
      <c r="N57" s="101">
        <v>0</v>
      </c>
      <c r="O57" s="109">
        <f>SUM(B57:N57)</f>
        <v>1683</v>
      </c>
    </row>
    <row r="58" spans="1:40" x14ac:dyDescent="0.2">
      <c r="A58" s="133" t="s">
        <v>387</v>
      </c>
      <c r="B58" s="101">
        <v>2</v>
      </c>
      <c r="C58" s="101">
        <v>3</v>
      </c>
      <c r="D58" s="101">
        <v>6</v>
      </c>
      <c r="E58" s="101">
        <v>14</v>
      </c>
      <c r="F58" s="101">
        <v>16</v>
      </c>
      <c r="G58" s="101">
        <v>14</v>
      </c>
      <c r="H58" s="101">
        <v>9</v>
      </c>
      <c r="I58" s="101">
        <v>11</v>
      </c>
      <c r="J58" s="101">
        <v>1</v>
      </c>
      <c r="K58" s="101">
        <v>7</v>
      </c>
      <c r="L58" s="101">
        <v>6</v>
      </c>
      <c r="M58" s="101">
        <v>2</v>
      </c>
      <c r="N58" s="101">
        <v>0</v>
      </c>
      <c r="O58" s="109">
        <f t="shared" ref="O58:O70" si="1">SUM(B58:N58)</f>
        <v>91</v>
      </c>
    </row>
    <row r="59" spans="1:40" x14ac:dyDescent="0.2">
      <c r="A59" s="132"/>
      <c r="B59" s="100"/>
      <c r="C59" s="100"/>
      <c r="D59" s="100"/>
      <c r="E59" s="100"/>
      <c r="F59" s="100"/>
      <c r="G59" s="100"/>
      <c r="H59" s="100"/>
      <c r="I59" s="100"/>
      <c r="J59" s="100"/>
      <c r="K59" s="100"/>
      <c r="L59" s="100"/>
      <c r="M59" s="100"/>
      <c r="N59" s="100"/>
      <c r="O59" s="112"/>
    </row>
    <row r="60" spans="1:40" x14ac:dyDescent="0.2">
      <c r="A60" s="138" t="s">
        <v>355</v>
      </c>
      <c r="B60" s="100"/>
      <c r="C60" s="100"/>
      <c r="D60" s="100"/>
      <c r="E60" s="100"/>
      <c r="F60" s="100"/>
      <c r="G60" s="100"/>
      <c r="H60" s="100"/>
      <c r="I60" s="100"/>
      <c r="J60" s="100"/>
      <c r="K60" s="100"/>
      <c r="L60" s="100"/>
      <c r="M60" s="100"/>
      <c r="N60" s="100"/>
      <c r="O60" s="112"/>
    </row>
    <row r="61" spans="1:40" x14ac:dyDescent="0.2">
      <c r="A61" s="133" t="s">
        <v>386</v>
      </c>
      <c r="B61" s="101">
        <v>23</v>
      </c>
      <c r="C61" s="101">
        <v>143</v>
      </c>
      <c r="D61" s="101">
        <v>401</v>
      </c>
      <c r="E61" s="101">
        <v>367</v>
      </c>
      <c r="F61" s="101">
        <v>392</v>
      </c>
      <c r="G61" s="101">
        <v>178</v>
      </c>
      <c r="H61" s="101">
        <v>124</v>
      </c>
      <c r="I61" s="101">
        <v>69</v>
      </c>
      <c r="J61" s="101">
        <v>45</v>
      </c>
      <c r="K61" s="101">
        <v>29</v>
      </c>
      <c r="L61" s="101">
        <v>12</v>
      </c>
      <c r="M61" s="101">
        <v>5</v>
      </c>
      <c r="N61" s="101">
        <v>4</v>
      </c>
      <c r="O61" s="109">
        <f t="shared" si="1"/>
        <v>1792</v>
      </c>
    </row>
    <row r="62" spans="1:40" x14ac:dyDescent="0.2">
      <c r="A62" s="133" t="s">
        <v>387</v>
      </c>
      <c r="B62" s="101">
        <v>2</v>
      </c>
      <c r="C62" s="101">
        <v>8</v>
      </c>
      <c r="D62" s="101">
        <v>8</v>
      </c>
      <c r="E62" s="101">
        <v>13</v>
      </c>
      <c r="F62" s="101">
        <v>12</v>
      </c>
      <c r="G62" s="101">
        <v>10</v>
      </c>
      <c r="H62" s="101">
        <v>9</v>
      </c>
      <c r="I62" s="101">
        <v>8</v>
      </c>
      <c r="J62" s="101">
        <v>4</v>
      </c>
      <c r="K62" s="101">
        <v>3</v>
      </c>
      <c r="L62" s="101">
        <v>3</v>
      </c>
      <c r="M62" s="101">
        <v>2</v>
      </c>
      <c r="N62" s="101">
        <v>2</v>
      </c>
      <c r="O62" s="109">
        <f t="shared" si="1"/>
        <v>84</v>
      </c>
      <c r="S62" s="53">
        <v>2020</v>
      </c>
      <c r="T62" s="53">
        <v>2021</v>
      </c>
      <c r="U62" s="53">
        <v>2022</v>
      </c>
      <c r="V62" s="53">
        <v>2023</v>
      </c>
      <c r="Y62" s="53">
        <v>2020</v>
      </c>
      <c r="Z62" s="53">
        <v>2021</v>
      </c>
      <c r="AA62" s="53">
        <v>2022</v>
      </c>
      <c r="AB62" s="53">
        <v>2023</v>
      </c>
      <c r="AE62" s="53">
        <v>2020</v>
      </c>
      <c r="AF62" s="53">
        <v>2021</v>
      </c>
      <c r="AG62" s="53">
        <v>2022</v>
      </c>
      <c r="AH62" s="53">
        <v>2023</v>
      </c>
      <c r="AK62" s="53">
        <v>2020</v>
      </c>
      <c r="AL62" s="53">
        <v>2021</v>
      </c>
      <c r="AM62" s="53">
        <v>2022</v>
      </c>
      <c r="AN62" s="53">
        <v>2023</v>
      </c>
    </row>
    <row r="63" spans="1:40" x14ac:dyDescent="0.2">
      <c r="A63" s="132"/>
      <c r="B63" s="100"/>
      <c r="C63" s="100"/>
      <c r="D63" s="100"/>
      <c r="E63" s="100"/>
      <c r="F63" s="100"/>
      <c r="G63" s="100"/>
      <c r="H63" s="100"/>
      <c r="I63" s="100"/>
      <c r="J63" s="100"/>
      <c r="K63" s="100"/>
      <c r="L63" s="100"/>
      <c r="M63" s="100"/>
      <c r="N63" s="100"/>
      <c r="O63" s="112"/>
      <c r="R63" s="55" t="s">
        <v>345</v>
      </c>
      <c r="S63">
        <v>1560</v>
      </c>
      <c r="T63">
        <v>1639</v>
      </c>
      <c r="U63">
        <v>1965</v>
      </c>
      <c r="V63">
        <v>1683</v>
      </c>
      <c r="X63" s="55" t="s">
        <v>345</v>
      </c>
      <c r="Y63">
        <v>1051</v>
      </c>
      <c r="Z63">
        <v>2063</v>
      </c>
      <c r="AA63">
        <v>2381</v>
      </c>
      <c r="AB63">
        <v>1792</v>
      </c>
      <c r="AD63" s="55" t="s">
        <v>345</v>
      </c>
      <c r="AE63">
        <v>1400</v>
      </c>
      <c r="AF63">
        <v>1988</v>
      </c>
      <c r="AG63">
        <v>2296</v>
      </c>
      <c r="AH63">
        <v>1907</v>
      </c>
      <c r="AJ63" s="55" t="s">
        <v>345</v>
      </c>
      <c r="AK63">
        <v>507</v>
      </c>
      <c r="AL63">
        <v>629</v>
      </c>
      <c r="AM63">
        <v>664</v>
      </c>
      <c r="AN63">
        <v>752</v>
      </c>
    </row>
    <row r="64" spans="1:40" x14ac:dyDescent="0.2">
      <c r="A64" s="138" t="s">
        <v>356</v>
      </c>
      <c r="B64" s="100"/>
      <c r="C64" s="100"/>
      <c r="D64" s="100"/>
      <c r="E64" s="100"/>
      <c r="F64" s="100"/>
      <c r="G64" s="100"/>
      <c r="H64" s="100"/>
      <c r="I64" s="100"/>
      <c r="J64" s="100"/>
      <c r="K64" s="100"/>
      <c r="L64" s="100"/>
      <c r="M64" s="100"/>
      <c r="N64" s="100"/>
      <c r="O64" s="112"/>
      <c r="R64" s="138" t="s">
        <v>361</v>
      </c>
      <c r="S64" s="101">
        <v>63</v>
      </c>
      <c r="T64" s="101">
        <v>54</v>
      </c>
      <c r="U64" s="101">
        <v>53</v>
      </c>
      <c r="V64" s="109">
        <v>63</v>
      </c>
      <c r="X64" s="138" t="s">
        <v>361</v>
      </c>
      <c r="Y64" s="101">
        <v>63</v>
      </c>
      <c r="Z64" s="101">
        <v>54</v>
      </c>
      <c r="AA64" s="101">
        <v>53</v>
      </c>
      <c r="AB64" s="109">
        <v>63</v>
      </c>
      <c r="AD64" s="138" t="s">
        <v>361</v>
      </c>
      <c r="AE64" s="101">
        <v>63</v>
      </c>
      <c r="AF64" s="101">
        <v>54</v>
      </c>
      <c r="AG64" s="101">
        <v>53</v>
      </c>
      <c r="AH64" s="109">
        <v>63</v>
      </c>
      <c r="AJ64" s="138" t="s">
        <v>361</v>
      </c>
      <c r="AK64" s="101">
        <v>63</v>
      </c>
      <c r="AL64" s="101">
        <v>54</v>
      </c>
      <c r="AM64" s="101">
        <v>53</v>
      </c>
      <c r="AN64" s="109">
        <v>63</v>
      </c>
    </row>
    <row r="65" spans="1:40" x14ac:dyDescent="0.2">
      <c r="A65" s="133" t="s">
        <v>386</v>
      </c>
      <c r="B65" s="101">
        <v>180</v>
      </c>
      <c r="C65" s="101">
        <v>480</v>
      </c>
      <c r="D65" s="101">
        <v>318</v>
      </c>
      <c r="E65" s="101">
        <v>197</v>
      </c>
      <c r="F65" s="101">
        <v>105</v>
      </c>
      <c r="G65" s="101">
        <v>159</v>
      </c>
      <c r="H65" s="101">
        <v>183</v>
      </c>
      <c r="I65" s="101">
        <v>151</v>
      </c>
      <c r="J65" s="101">
        <v>69</v>
      </c>
      <c r="K65" s="101">
        <v>36</v>
      </c>
      <c r="L65" s="101">
        <v>24</v>
      </c>
      <c r="M65" s="101">
        <v>5</v>
      </c>
      <c r="N65" s="101">
        <v>0</v>
      </c>
      <c r="O65" s="109">
        <f t="shared" si="1"/>
        <v>1907</v>
      </c>
    </row>
    <row r="66" spans="1:40" x14ac:dyDescent="0.2">
      <c r="A66" s="133" t="s">
        <v>348</v>
      </c>
      <c r="B66" s="101">
        <v>3</v>
      </c>
      <c r="C66" s="101">
        <v>5</v>
      </c>
      <c r="D66" s="101">
        <v>9</v>
      </c>
      <c r="E66" s="101">
        <v>11</v>
      </c>
      <c r="F66" s="101">
        <v>10</v>
      </c>
      <c r="G66" s="101">
        <v>12</v>
      </c>
      <c r="H66" s="101">
        <v>10</v>
      </c>
      <c r="I66" s="101">
        <v>9</v>
      </c>
      <c r="J66" s="101">
        <v>7</v>
      </c>
      <c r="K66" s="101">
        <v>6</v>
      </c>
      <c r="L66" s="101">
        <v>6</v>
      </c>
      <c r="M66" s="101">
        <v>3</v>
      </c>
      <c r="N66" s="101">
        <v>0</v>
      </c>
      <c r="O66" s="109">
        <f t="shared" si="1"/>
        <v>91</v>
      </c>
    </row>
    <row r="67" spans="1:40" x14ac:dyDescent="0.2">
      <c r="A67" s="132"/>
      <c r="B67" s="100"/>
      <c r="C67" s="100"/>
      <c r="D67" s="100"/>
      <c r="E67" s="100"/>
      <c r="F67" s="100"/>
      <c r="G67" s="100"/>
      <c r="H67" s="100"/>
      <c r="I67" s="100"/>
      <c r="J67" s="100"/>
      <c r="K67" s="100"/>
      <c r="L67" s="100"/>
      <c r="M67" s="100"/>
      <c r="N67" s="100"/>
      <c r="O67" s="112"/>
    </row>
    <row r="68" spans="1:40" x14ac:dyDescent="0.2">
      <c r="A68" s="138" t="s">
        <v>357</v>
      </c>
      <c r="B68" s="100"/>
      <c r="C68" s="100"/>
      <c r="D68" s="100"/>
      <c r="E68" s="100"/>
      <c r="F68" s="100"/>
      <c r="G68" s="100"/>
      <c r="H68" s="100"/>
      <c r="I68" s="100"/>
      <c r="J68" s="100"/>
      <c r="K68" s="100"/>
      <c r="L68" s="100"/>
      <c r="M68" s="100"/>
      <c r="N68" s="100"/>
      <c r="O68" s="112"/>
    </row>
    <row r="69" spans="1:40" x14ac:dyDescent="0.2">
      <c r="A69" s="133" t="s">
        <v>379</v>
      </c>
      <c r="B69" s="101">
        <v>56</v>
      </c>
      <c r="C69" s="101">
        <v>129</v>
      </c>
      <c r="D69" s="101">
        <v>121</v>
      </c>
      <c r="E69" s="101">
        <v>111</v>
      </c>
      <c r="F69" s="101">
        <v>113</v>
      </c>
      <c r="G69" s="101">
        <v>78</v>
      </c>
      <c r="H69" s="101">
        <v>54</v>
      </c>
      <c r="I69" s="101">
        <v>52</v>
      </c>
      <c r="J69" s="101">
        <v>29</v>
      </c>
      <c r="K69" s="101">
        <v>9</v>
      </c>
      <c r="L69" s="101">
        <v>0</v>
      </c>
      <c r="M69" s="101">
        <v>0</v>
      </c>
      <c r="N69" s="101">
        <v>0</v>
      </c>
      <c r="O69" s="109">
        <f t="shared" si="1"/>
        <v>752</v>
      </c>
    </row>
    <row r="70" spans="1:40" ht="17" thickBot="1" x14ac:dyDescent="0.25">
      <c r="A70" s="134" t="s">
        <v>387</v>
      </c>
      <c r="B70" s="139">
        <v>5</v>
      </c>
      <c r="C70" s="139">
        <v>19</v>
      </c>
      <c r="D70" s="139">
        <v>19</v>
      </c>
      <c r="E70" s="139">
        <v>18</v>
      </c>
      <c r="F70" s="139">
        <v>14</v>
      </c>
      <c r="G70" s="139">
        <v>9</v>
      </c>
      <c r="H70" s="139">
        <v>9</v>
      </c>
      <c r="I70" s="139">
        <v>7</v>
      </c>
      <c r="J70" s="139">
        <v>6</v>
      </c>
      <c r="K70" s="139">
        <v>3</v>
      </c>
      <c r="L70" s="139">
        <v>0</v>
      </c>
      <c r="M70" s="139">
        <v>0</v>
      </c>
      <c r="N70" s="139">
        <v>0</v>
      </c>
      <c r="O70" s="127">
        <f t="shared" si="1"/>
        <v>109</v>
      </c>
    </row>
    <row r="73" spans="1:40" ht="17" thickBot="1" x14ac:dyDescent="0.25"/>
    <row r="74" spans="1:40" x14ac:dyDescent="0.2">
      <c r="A74" s="113"/>
      <c r="B74" s="141">
        <v>2019</v>
      </c>
      <c r="C74" s="141">
        <v>2020</v>
      </c>
      <c r="D74" s="141">
        <v>2021</v>
      </c>
      <c r="E74" s="141">
        <v>2022</v>
      </c>
      <c r="F74" s="107">
        <v>2023</v>
      </c>
    </row>
    <row r="75" spans="1:40" ht="51" x14ac:dyDescent="0.2">
      <c r="A75" s="142" t="s">
        <v>359</v>
      </c>
      <c r="B75" s="101"/>
      <c r="C75" s="101">
        <f>28.1-21.4</f>
        <v>6.7000000000000028</v>
      </c>
      <c r="D75" s="101">
        <f>24.8-17.6</f>
        <v>7.1999999999999993</v>
      </c>
      <c r="E75" s="101">
        <f>26.8-18.9</f>
        <v>7.9000000000000021</v>
      </c>
      <c r="F75" s="109">
        <f>25.5-21.6</f>
        <v>3.8999999999999986</v>
      </c>
      <c r="R75" s="55" t="s">
        <v>345</v>
      </c>
      <c r="S75">
        <v>1560</v>
      </c>
      <c r="T75">
        <v>1639</v>
      </c>
      <c r="U75">
        <v>1965</v>
      </c>
      <c r="V75">
        <v>1683</v>
      </c>
      <c r="X75" s="55" t="s">
        <v>345</v>
      </c>
      <c r="Y75">
        <v>1051</v>
      </c>
      <c r="Z75">
        <v>2063</v>
      </c>
      <c r="AA75">
        <v>2381</v>
      </c>
      <c r="AB75">
        <v>1792</v>
      </c>
      <c r="AD75" s="55" t="s">
        <v>345</v>
      </c>
      <c r="AE75">
        <v>1400</v>
      </c>
      <c r="AF75">
        <v>1988</v>
      </c>
      <c r="AG75">
        <v>2296</v>
      </c>
      <c r="AH75">
        <v>1907</v>
      </c>
      <c r="AJ75" s="55" t="s">
        <v>345</v>
      </c>
      <c r="AK75">
        <v>507</v>
      </c>
      <c r="AL75">
        <v>629</v>
      </c>
      <c r="AM75">
        <v>664</v>
      </c>
      <c r="AN75">
        <v>752</v>
      </c>
    </row>
    <row r="76" spans="1:40" ht="69" thickBot="1" x14ac:dyDescent="0.25">
      <c r="A76" s="142" t="s">
        <v>360</v>
      </c>
      <c r="B76" s="101">
        <v>32.9</v>
      </c>
      <c r="C76" s="101">
        <v>28.1</v>
      </c>
      <c r="D76" s="101">
        <v>25.7</v>
      </c>
      <c r="E76" s="101">
        <v>28.3</v>
      </c>
      <c r="F76" s="109">
        <v>25.5</v>
      </c>
      <c r="G76" s="61" t="s">
        <v>363</v>
      </c>
      <c r="R76" s="166" t="s">
        <v>401</v>
      </c>
      <c r="S76">
        <v>10.171962616822427</v>
      </c>
      <c r="T76">
        <v>10.784112149532712</v>
      </c>
      <c r="U76">
        <v>10.460747663551402</v>
      </c>
      <c r="V76">
        <v>10.093457943925237</v>
      </c>
      <c r="X76" s="166" t="s">
        <v>401</v>
      </c>
      <c r="Y76">
        <v>10.171962616822427</v>
      </c>
      <c r="Z76">
        <v>10.784112149532712</v>
      </c>
      <c r="AA76">
        <v>10.460747663551402</v>
      </c>
      <c r="AB76">
        <v>10.093457943925237</v>
      </c>
      <c r="AD76" s="166" t="s">
        <v>401</v>
      </c>
      <c r="AE76">
        <v>10.171962616822427</v>
      </c>
      <c r="AF76">
        <v>10.784112149532712</v>
      </c>
      <c r="AG76">
        <v>10.460747663551402</v>
      </c>
      <c r="AH76">
        <v>10.093457943925237</v>
      </c>
      <c r="AJ76" s="166" t="s">
        <v>401</v>
      </c>
      <c r="AK76">
        <v>10.171962616822427</v>
      </c>
      <c r="AL76">
        <v>10.784112149532712</v>
      </c>
      <c r="AM76">
        <v>10.460747663551402</v>
      </c>
      <c r="AN76">
        <v>10.093457943925237</v>
      </c>
    </row>
    <row r="77" spans="1:40" x14ac:dyDescent="0.2">
      <c r="A77" s="138" t="s">
        <v>361</v>
      </c>
      <c r="B77" s="101">
        <v>81</v>
      </c>
      <c r="C77" s="101">
        <v>63</v>
      </c>
      <c r="D77" s="101">
        <v>54</v>
      </c>
      <c r="E77" s="101">
        <v>53</v>
      </c>
      <c r="F77" s="109">
        <v>63</v>
      </c>
    </row>
    <row r="78" spans="1:40" x14ac:dyDescent="0.2">
      <c r="A78" s="114" t="s">
        <v>362</v>
      </c>
      <c r="B78" s="140">
        <v>43628</v>
      </c>
      <c r="C78" s="140">
        <v>43974</v>
      </c>
      <c r="D78" s="140">
        <v>44340</v>
      </c>
      <c r="E78" s="140">
        <v>44715</v>
      </c>
      <c r="F78" s="143">
        <v>45081</v>
      </c>
    </row>
    <row r="79" spans="1:40" x14ac:dyDescent="0.2">
      <c r="A79" s="138" t="s">
        <v>364</v>
      </c>
      <c r="B79" s="164">
        <v>0.875</v>
      </c>
      <c r="C79" s="164">
        <v>0.76200000000000001</v>
      </c>
      <c r="D79" s="164">
        <v>0.68500000000000005</v>
      </c>
      <c r="E79" s="164">
        <v>0.66700000000000004</v>
      </c>
      <c r="F79" s="165">
        <v>0.87839999999999996</v>
      </c>
    </row>
    <row r="80" spans="1:40" ht="35" thickBot="1" x14ac:dyDescent="0.25">
      <c r="A80" s="166" t="s">
        <v>401</v>
      </c>
      <c r="B80" s="139"/>
      <c r="C80" s="167">
        <v>10.171962616822427</v>
      </c>
      <c r="D80" s="139">
        <v>10.784112149532712</v>
      </c>
      <c r="E80" s="139">
        <v>10.460747663551402</v>
      </c>
      <c r="F80" s="127">
        <v>10.093457943925237</v>
      </c>
    </row>
    <row r="81" spans="1:17" x14ac:dyDescent="0.2">
      <c r="A81" s="61" t="s">
        <v>365</v>
      </c>
    </row>
    <row r="82" spans="1:17" ht="17" thickBot="1" x14ac:dyDescent="0.25"/>
    <row r="83" spans="1:17" ht="34" x14ac:dyDescent="0.2">
      <c r="A83" s="147" t="s">
        <v>367</v>
      </c>
      <c r="B83" s="141">
        <v>2020</v>
      </c>
      <c r="C83" s="141">
        <v>2021</v>
      </c>
      <c r="D83" s="141">
        <v>2022</v>
      </c>
      <c r="E83" s="107">
        <v>2023</v>
      </c>
    </row>
    <row r="84" spans="1:17" x14ac:dyDescent="0.2">
      <c r="A84" s="114" t="s">
        <v>366</v>
      </c>
      <c r="B84" s="101">
        <v>0.88</v>
      </c>
      <c r="C84" s="101">
        <v>0.89</v>
      </c>
      <c r="D84" s="101">
        <v>0.88</v>
      </c>
      <c r="E84" s="109">
        <v>0.9</v>
      </c>
    </row>
    <row r="85" spans="1:17" x14ac:dyDescent="0.2">
      <c r="A85" s="114" t="s">
        <v>350</v>
      </c>
      <c r="B85" s="101">
        <v>0.85</v>
      </c>
      <c r="C85" s="101">
        <v>0.83</v>
      </c>
      <c r="D85" s="101">
        <v>0.88</v>
      </c>
      <c r="E85" s="109">
        <v>0.77</v>
      </c>
    </row>
    <row r="86" spans="1:17" x14ac:dyDescent="0.2">
      <c r="A86" s="114" t="s">
        <v>351</v>
      </c>
      <c r="B86" s="101">
        <v>0.8</v>
      </c>
      <c r="C86" s="101">
        <v>0.91</v>
      </c>
      <c r="D86" s="101">
        <v>0.9</v>
      </c>
      <c r="E86" s="109">
        <v>0.73</v>
      </c>
    </row>
    <row r="87" spans="1:17" ht="17" thickBot="1" x14ac:dyDescent="0.25">
      <c r="A87" s="158" t="s">
        <v>352</v>
      </c>
      <c r="B87" s="139">
        <v>0.84</v>
      </c>
      <c r="C87" s="139">
        <v>0.82</v>
      </c>
      <c r="D87" s="139">
        <v>0.81</v>
      </c>
      <c r="E87" s="127">
        <v>0.91</v>
      </c>
    </row>
    <row r="88" spans="1:17" ht="17" thickBot="1" x14ac:dyDescent="0.25"/>
    <row r="89" spans="1:17" ht="51" x14ac:dyDescent="0.2">
      <c r="A89" s="152" t="s">
        <v>369</v>
      </c>
      <c r="B89" s="141" t="s">
        <v>370</v>
      </c>
      <c r="C89" s="148"/>
      <c r="D89" s="149" t="s">
        <v>404</v>
      </c>
      <c r="E89" s="149" t="s">
        <v>403</v>
      </c>
      <c r="F89" s="170" t="s">
        <v>371</v>
      </c>
      <c r="G89" s="171"/>
      <c r="H89" s="149" t="s">
        <v>404</v>
      </c>
      <c r="I89" s="149" t="s">
        <v>403</v>
      </c>
      <c r="J89" s="141" t="s">
        <v>374</v>
      </c>
      <c r="K89" s="141"/>
      <c r="L89" s="149" t="s">
        <v>404</v>
      </c>
      <c r="M89" s="149" t="s">
        <v>403</v>
      </c>
      <c r="N89" s="141" t="s">
        <v>372</v>
      </c>
      <c r="O89" s="141"/>
      <c r="P89" s="149" t="s">
        <v>404</v>
      </c>
      <c r="Q89" s="150" t="s">
        <v>403</v>
      </c>
    </row>
    <row r="90" spans="1:17" x14ac:dyDescent="0.2">
      <c r="A90" s="115"/>
      <c r="B90" s="173" t="s">
        <v>4</v>
      </c>
      <c r="C90" s="173"/>
      <c r="D90" s="15">
        <v>7</v>
      </c>
      <c r="E90" s="101">
        <v>14</v>
      </c>
      <c r="F90" s="173" t="s">
        <v>2</v>
      </c>
      <c r="G90" s="173"/>
      <c r="H90" s="15">
        <v>6</v>
      </c>
      <c r="I90" s="101">
        <v>4</v>
      </c>
      <c r="J90" s="173" t="s">
        <v>11</v>
      </c>
      <c r="K90" s="173"/>
      <c r="L90" s="15">
        <v>5</v>
      </c>
      <c r="M90" s="101">
        <v>33</v>
      </c>
      <c r="N90" s="173" t="s">
        <v>13</v>
      </c>
      <c r="O90" s="173"/>
      <c r="P90" s="15">
        <v>3</v>
      </c>
      <c r="Q90" s="109">
        <v>4</v>
      </c>
    </row>
    <row r="91" spans="1:17" x14ac:dyDescent="0.2">
      <c r="A91" s="115"/>
      <c r="B91" s="173" t="s">
        <v>11</v>
      </c>
      <c r="C91" s="173"/>
      <c r="D91" s="15">
        <v>5</v>
      </c>
      <c r="E91" s="101">
        <v>20</v>
      </c>
      <c r="F91" s="173" t="s">
        <v>8</v>
      </c>
      <c r="G91" s="173"/>
      <c r="H91" s="15">
        <v>1</v>
      </c>
      <c r="I91" s="101">
        <v>1</v>
      </c>
      <c r="J91" s="173" t="s">
        <v>40</v>
      </c>
      <c r="K91" s="173"/>
      <c r="L91" s="15">
        <v>5</v>
      </c>
      <c r="M91" s="101">
        <v>2</v>
      </c>
      <c r="N91" s="173" t="s">
        <v>23</v>
      </c>
      <c r="O91" s="173"/>
      <c r="P91" s="15">
        <v>3</v>
      </c>
      <c r="Q91" s="109">
        <v>3</v>
      </c>
    </row>
    <row r="92" spans="1:17" x14ac:dyDescent="0.2">
      <c r="A92" s="115"/>
      <c r="B92" s="173" t="s">
        <v>30</v>
      </c>
      <c r="C92" s="173"/>
      <c r="D92" s="15">
        <v>6</v>
      </c>
      <c r="E92" s="101">
        <v>35</v>
      </c>
      <c r="F92" s="173" t="s">
        <v>11</v>
      </c>
      <c r="G92" s="173"/>
      <c r="H92" s="15">
        <v>5</v>
      </c>
      <c r="I92" s="101">
        <v>12</v>
      </c>
      <c r="J92" s="176" t="s">
        <v>42</v>
      </c>
      <c r="K92" s="176"/>
      <c r="L92" s="15">
        <v>2</v>
      </c>
      <c r="M92" s="101">
        <v>4</v>
      </c>
      <c r="N92" s="173" t="s">
        <v>75</v>
      </c>
      <c r="O92" s="173"/>
      <c r="P92" s="15">
        <v>4</v>
      </c>
      <c r="Q92" s="109">
        <v>2</v>
      </c>
    </row>
    <row r="93" spans="1:17" x14ac:dyDescent="0.2">
      <c r="A93" s="111"/>
      <c r="B93" s="176" t="s">
        <v>40</v>
      </c>
      <c r="C93" s="176"/>
      <c r="D93" s="15">
        <v>5</v>
      </c>
      <c r="E93" s="101">
        <v>1</v>
      </c>
      <c r="F93" s="173" t="s">
        <v>13</v>
      </c>
      <c r="G93" s="173"/>
      <c r="H93" s="15">
        <v>4</v>
      </c>
      <c r="I93" s="101">
        <v>4</v>
      </c>
      <c r="J93" s="173" t="s">
        <v>46</v>
      </c>
      <c r="K93" s="173"/>
      <c r="L93" s="15">
        <v>6</v>
      </c>
      <c r="M93" s="101">
        <v>35</v>
      </c>
      <c r="N93" s="176" t="s">
        <v>85</v>
      </c>
      <c r="O93" s="176"/>
      <c r="P93" s="15">
        <v>4</v>
      </c>
      <c r="Q93" s="109">
        <v>5</v>
      </c>
    </row>
    <row r="94" spans="1:17" x14ac:dyDescent="0.2">
      <c r="A94" s="111"/>
      <c r="B94" s="176" t="s">
        <v>42</v>
      </c>
      <c r="C94" s="176"/>
      <c r="D94" s="15">
        <v>3</v>
      </c>
      <c r="E94" s="101">
        <v>6</v>
      </c>
      <c r="F94" s="173" t="s">
        <v>225</v>
      </c>
      <c r="G94" s="173"/>
      <c r="H94" s="15">
        <v>6</v>
      </c>
      <c r="I94" s="101">
        <v>100</v>
      </c>
      <c r="J94" s="176" t="s">
        <v>66</v>
      </c>
      <c r="K94" s="176"/>
      <c r="L94" s="15">
        <v>6</v>
      </c>
      <c r="M94" s="101">
        <v>40</v>
      </c>
      <c r="N94" s="176" t="s">
        <v>90</v>
      </c>
      <c r="O94" s="176"/>
      <c r="P94" s="15">
        <v>2</v>
      </c>
      <c r="Q94" s="109">
        <v>1</v>
      </c>
    </row>
    <row r="95" spans="1:17" x14ac:dyDescent="0.2">
      <c r="A95" s="111"/>
      <c r="B95" s="173" t="s">
        <v>46</v>
      </c>
      <c r="C95" s="173"/>
      <c r="D95" s="15">
        <v>5</v>
      </c>
      <c r="E95" s="146">
        <v>96</v>
      </c>
      <c r="F95" s="173" t="s">
        <v>32</v>
      </c>
      <c r="G95" s="173"/>
      <c r="H95" s="15">
        <v>2</v>
      </c>
      <c r="I95" s="101">
        <v>1</v>
      </c>
      <c r="J95" s="176" t="s">
        <v>83</v>
      </c>
      <c r="K95" s="176"/>
      <c r="L95" s="15">
        <v>7</v>
      </c>
      <c r="M95" s="101">
        <v>80</v>
      </c>
      <c r="N95" s="176" t="s">
        <v>92</v>
      </c>
      <c r="O95" s="176"/>
      <c r="P95" s="15">
        <v>4</v>
      </c>
      <c r="Q95" s="109">
        <v>4</v>
      </c>
    </row>
    <row r="96" spans="1:17" x14ac:dyDescent="0.2">
      <c r="A96" s="111"/>
      <c r="B96" s="173" t="s">
        <v>60</v>
      </c>
      <c r="C96" s="173"/>
      <c r="D96" s="15">
        <v>3</v>
      </c>
      <c r="E96" s="101">
        <v>10</v>
      </c>
      <c r="F96" s="176" t="s">
        <v>44</v>
      </c>
      <c r="G96" s="176"/>
      <c r="H96" s="15">
        <v>1</v>
      </c>
      <c r="I96" s="101">
        <v>7</v>
      </c>
      <c r="J96" s="176" t="s">
        <v>87</v>
      </c>
      <c r="K96" s="176"/>
      <c r="L96" s="15">
        <v>1</v>
      </c>
      <c r="M96" s="101">
        <v>1</v>
      </c>
      <c r="N96" s="173" t="s">
        <v>111</v>
      </c>
      <c r="O96" s="173"/>
      <c r="P96" s="15">
        <v>10</v>
      </c>
      <c r="Q96" s="109">
        <v>4</v>
      </c>
    </row>
    <row r="97" spans="1:17" x14ac:dyDescent="0.2">
      <c r="A97" s="111"/>
      <c r="B97" s="173" t="s">
        <v>207</v>
      </c>
      <c r="C97" s="173"/>
      <c r="D97" s="15">
        <v>4</v>
      </c>
      <c r="E97" s="101">
        <v>7</v>
      </c>
      <c r="F97" s="176" t="s">
        <v>100</v>
      </c>
      <c r="G97" s="176"/>
      <c r="H97" s="15">
        <v>2</v>
      </c>
      <c r="I97" s="101">
        <v>4</v>
      </c>
      <c r="J97" s="176" t="s">
        <v>96</v>
      </c>
      <c r="K97" s="176"/>
      <c r="L97" s="15">
        <v>1</v>
      </c>
      <c r="M97" s="101">
        <v>1</v>
      </c>
      <c r="N97" s="173" t="s">
        <v>117</v>
      </c>
      <c r="O97" s="173"/>
      <c r="P97" s="15">
        <v>1</v>
      </c>
      <c r="Q97" s="109">
        <v>6</v>
      </c>
    </row>
    <row r="98" spans="1:17" x14ac:dyDescent="0.2">
      <c r="A98" s="111"/>
      <c r="B98" s="173" t="s">
        <v>81</v>
      </c>
      <c r="C98" s="173"/>
      <c r="D98" s="15">
        <v>2</v>
      </c>
      <c r="E98" s="101">
        <v>1</v>
      </c>
      <c r="F98" s="176" t="s">
        <v>109</v>
      </c>
      <c r="G98" s="176"/>
      <c r="H98" s="15">
        <v>6</v>
      </c>
      <c r="I98" s="101">
        <v>22</v>
      </c>
      <c r="J98" s="176" t="s">
        <v>243</v>
      </c>
      <c r="K98" s="176"/>
      <c r="L98" s="15">
        <v>1</v>
      </c>
      <c r="M98" s="101">
        <v>3</v>
      </c>
      <c r="N98" s="173" t="s">
        <v>120</v>
      </c>
      <c r="O98" s="173"/>
      <c r="P98" s="15">
        <v>3</v>
      </c>
      <c r="Q98" s="109">
        <v>5</v>
      </c>
    </row>
    <row r="99" spans="1:17" x14ac:dyDescent="0.2">
      <c r="A99" s="111"/>
      <c r="B99" s="173" t="s">
        <v>83</v>
      </c>
      <c r="C99" s="173"/>
      <c r="D99" s="15">
        <v>6</v>
      </c>
      <c r="E99" s="101">
        <v>65</v>
      </c>
      <c r="F99" s="173" t="s">
        <v>228</v>
      </c>
      <c r="G99" s="173"/>
      <c r="H99" s="15">
        <v>2</v>
      </c>
      <c r="I99" s="101">
        <v>4</v>
      </c>
      <c r="J99" s="176" t="s">
        <v>100</v>
      </c>
      <c r="K99" s="176"/>
      <c r="L99" s="15">
        <v>2</v>
      </c>
      <c r="M99" s="101">
        <v>4</v>
      </c>
      <c r="N99" s="173" t="s">
        <v>263</v>
      </c>
      <c r="O99" s="173"/>
      <c r="P99" s="15">
        <v>1</v>
      </c>
      <c r="Q99" s="109">
        <v>2</v>
      </c>
    </row>
    <row r="100" spans="1:17" x14ac:dyDescent="0.2">
      <c r="A100" s="111"/>
      <c r="B100" s="176" t="s">
        <v>100</v>
      </c>
      <c r="C100" s="176"/>
      <c r="D100" s="15">
        <v>1</v>
      </c>
      <c r="E100" s="101">
        <v>1</v>
      </c>
      <c r="F100" s="173" t="s">
        <v>135</v>
      </c>
      <c r="G100" s="173"/>
      <c r="H100" s="15">
        <v>2</v>
      </c>
      <c r="I100" s="101">
        <v>4</v>
      </c>
      <c r="J100" s="176" t="s">
        <v>103</v>
      </c>
      <c r="K100" s="176"/>
      <c r="L100" s="15">
        <v>3</v>
      </c>
      <c r="M100" s="101">
        <v>10</v>
      </c>
      <c r="N100" s="173" t="s">
        <v>124</v>
      </c>
      <c r="O100" s="173"/>
      <c r="P100" s="15">
        <v>10</v>
      </c>
      <c r="Q100" s="109">
        <v>20</v>
      </c>
    </row>
    <row r="101" spans="1:17" x14ac:dyDescent="0.2">
      <c r="A101" s="111"/>
      <c r="B101" s="173" t="s">
        <v>122</v>
      </c>
      <c r="C101" s="173"/>
      <c r="D101" s="15">
        <v>6</v>
      </c>
      <c r="E101" s="101">
        <v>33</v>
      </c>
      <c r="F101" s="176" t="s">
        <v>139</v>
      </c>
      <c r="G101" s="176"/>
      <c r="H101" s="15">
        <v>1</v>
      </c>
      <c r="I101" s="101">
        <v>1</v>
      </c>
      <c r="J101" s="173" t="s">
        <v>244</v>
      </c>
      <c r="K101" s="173"/>
      <c r="L101" s="15">
        <v>5</v>
      </c>
      <c r="M101" s="101">
        <v>10</v>
      </c>
      <c r="N101" s="173" t="s">
        <v>245</v>
      </c>
      <c r="O101" s="173"/>
      <c r="P101" s="15">
        <v>6</v>
      </c>
      <c r="Q101" s="109">
        <v>68</v>
      </c>
    </row>
    <row r="102" spans="1:17" x14ac:dyDescent="0.2">
      <c r="A102" s="111"/>
      <c r="B102" s="176" t="s">
        <v>129</v>
      </c>
      <c r="C102" s="176"/>
      <c r="D102" s="15">
        <v>5</v>
      </c>
      <c r="E102" s="101">
        <v>24</v>
      </c>
      <c r="F102" s="173" t="s">
        <v>229</v>
      </c>
      <c r="G102" s="173"/>
      <c r="H102" s="15">
        <v>4</v>
      </c>
      <c r="I102" s="101">
        <v>14</v>
      </c>
      <c r="J102" s="173" t="s">
        <v>245</v>
      </c>
      <c r="K102" s="173"/>
      <c r="L102" s="15">
        <v>5</v>
      </c>
      <c r="M102" s="101">
        <v>249</v>
      </c>
      <c r="N102" s="173" t="s">
        <v>133</v>
      </c>
      <c r="O102" s="173"/>
      <c r="P102" s="15">
        <v>5</v>
      </c>
      <c r="Q102" s="109">
        <v>23</v>
      </c>
    </row>
    <row r="103" spans="1:17" x14ac:dyDescent="0.2">
      <c r="A103" s="111"/>
      <c r="B103" s="176" t="s">
        <v>137</v>
      </c>
      <c r="C103" s="176"/>
      <c r="D103" s="15">
        <v>4</v>
      </c>
      <c r="E103" s="101">
        <v>13</v>
      </c>
      <c r="F103" s="173" t="s">
        <v>159</v>
      </c>
      <c r="G103" s="173"/>
      <c r="H103" s="15">
        <v>6</v>
      </c>
      <c r="I103" s="101">
        <v>40</v>
      </c>
      <c r="J103" s="173" t="s">
        <v>246</v>
      </c>
      <c r="K103" s="173"/>
      <c r="L103" s="15">
        <v>5</v>
      </c>
      <c r="M103" s="101">
        <v>2</v>
      </c>
      <c r="N103" s="173" t="s">
        <v>218</v>
      </c>
      <c r="O103" s="173"/>
      <c r="P103" s="15">
        <v>4</v>
      </c>
      <c r="Q103" s="109">
        <v>8</v>
      </c>
    </row>
    <row r="104" spans="1:17" x14ac:dyDescent="0.2">
      <c r="A104" s="111"/>
      <c r="B104" s="173" t="s">
        <v>208</v>
      </c>
      <c r="C104" s="173"/>
      <c r="D104" s="15">
        <v>2</v>
      </c>
      <c r="E104" s="101">
        <v>2</v>
      </c>
      <c r="F104" s="173" t="s">
        <v>170</v>
      </c>
      <c r="G104" s="173"/>
      <c r="H104" s="15">
        <v>4</v>
      </c>
      <c r="I104" s="101">
        <v>13</v>
      </c>
      <c r="J104" s="176" t="s">
        <v>137</v>
      </c>
      <c r="K104" s="176"/>
      <c r="L104" s="15">
        <v>3</v>
      </c>
      <c r="M104" s="101">
        <v>1</v>
      </c>
      <c r="N104" s="173" t="s">
        <v>153</v>
      </c>
      <c r="O104" s="173"/>
      <c r="P104" s="15">
        <v>3</v>
      </c>
      <c r="Q104" s="109">
        <v>10</v>
      </c>
    </row>
    <row r="105" spans="1:17" x14ac:dyDescent="0.2">
      <c r="A105" s="111"/>
      <c r="B105" s="176" t="s">
        <v>163</v>
      </c>
      <c r="C105" s="176"/>
      <c r="D105" s="15">
        <v>6</v>
      </c>
      <c r="E105" s="101">
        <v>40</v>
      </c>
      <c r="F105" s="173" t="s">
        <v>230</v>
      </c>
      <c r="G105" s="173"/>
      <c r="H105" s="15">
        <v>5</v>
      </c>
      <c r="I105" s="101">
        <v>33</v>
      </c>
      <c r="J105" s="173" t="s">
        <v>218</v>
      </c>
      <c r="K105" s="173"/>
      <c r="L105" s="15">
        <v>7</v>
      </c>
      <c r="M105" s="101">
        <v>50</v>
      </c>
      <c r="N105" s="173" t="s">
        <v>264</v>
      </c>
      <c r="O105" s="173"/>
      <c r="P105" s="15">
        <v>3</v>
      </c>
      <c r="Q105" s="109">
        <v>4</v>
      </c>
    </row>
    <row r="106" spans="1:17" x14ac:dyDescent="0.2">
      <c r="A106" s="111"/>
      <c r="B106" s="173" t="s">
        <v>210</v>
      </c>
      <c r="C106" s="173"/>
      <c r="D106" s="15">
        <v>6</v>
      </c>
      <c r="E106" s="101">
        <v>127</v>
      </c>
      <c r="F106" s="173" t="s">
        <v>231</v>
      </c>
      <c r="G106" s="173"/>
      <c r="H106" s="15">
        <v>3</v>
      </c>
      <c r="I106" s="101">
        <v>5</v>
      </c>
      <c r="J106" s="173" t="s">
        <v>163</v>
      </c>
      <c r="K106" s="173"/>
      <c r="L106" s="15">
        <v>7</v>
      </c>
      <c r="M106" s="101">
        <v>4</v>
      </c>
      <c r="N106" s="173" t="s">
        <v>155</v>
      </c>
      <c r="O106" s="173"/>
      <c r="P106" s="15">
        <v>3</v>
      </c>
      <c r="Q106" s="109">
        <v>2</v>
      </c>
    </row>
    <row r="107" spans="1:17" x14ac:dyDescent="0.2">
      <c r="A107" s="111"/>
      <c r="B107" s="173" t="s">
        <v>185</v>
      </c>
      <c r="C107" s="173"/>
      <c r="D107" s="15">
        <v>4</v>
      </c>
      <c r="E107" s="101">
        <v>13</v>
      </c>
      <c r="F107" s="173" t="s">
        <v>194</v>
      </c>
      <c r="G107" s="173"/>
      <c r="H107" s="15">
        <v>3</v>
      </c>
      <c r="I107" s="101">
        <v>68</v>
      </c>
      <c r="J107" s="173" t="s">
        <v>185</v>
      </c>
      <c r="K107" s="173"/>
      <c r="L107" s="15">
        <v>4</v>
      </c>
      <c r="M107" s="101">
        <v>4</v>
      </c>
      <c r="N107" s="173" t="s">
        <v>266</v>
      </c>
      <c r="O107" s="173"/>
      <c r="P107" s="15">
        <v>1</v>
      </c>
      <c r="Q107" s="109">
        <v>1</v>
      </c>
    </row>
    <row r="108" spans="1:17" x14ac:dyDescent="0.2">
      <c r="A108" s="111"/>
      <c r="B108" s="173" t="s">
        <v>192</v>
      </c>
      <c r="C108" s="173"/>
      <c r="D108" s="15">
        <v>3</v>
      </c>
      <c r="E108" s="101">
        <v>143</v>
      </c>
      <c r="F108" s="173" t="s">
        <v>232</v>
      </c>
      <c r="G108" s="173"/>
      <c r="H108" s="15">
        <v>2</v>
      </c>
      <c r="I108" s="101">
        <v>6</v>
      </c>
      <c r="J108" s="173" t="s">
        <v>192</v>
      </c>
      <c r="K108" s="173"/>
      <c r="L108" s="15">
        <v>2</v>
      </c>
      <c r="M108" s="101">
        <v>18</v>
      </c>
      <c r="N108" s="173" t="s">
        <v>267</v>
      </c>
      <c r="O108" s="173"/>
      <c r="P108" s="15">
        <v>4</v>
      </c>
      <c r="Q108" s="109">
        <v>4</v>
      </c>
    </row>
    <row r="109" spans="1:17" x14ac:dyDescent="0.2">
      <c r="A109" s="111"/>
      <c r="B109" s="173" t="s">
        <v>194</v>
      </c>
      <c r="C109" s="173"/>
      <c r="D109" s="15">
        <v>2</v>
      </c>
      <c r="E109" s="101">
        <v>4</v>
      </c>
      <c r="F109" s="173" t="s">
        <v>202</v>
      </c>
      <c r="G109" s="173"/>
      <c r="H109" s="15">
        <v>2</v>
      </c>
      <c r="I109" s="101">
        <v>2</v>
      </c>
      <c r="J109" s="173" t="s">
        <v>198</v>
      </c>
      <c r="K109" s="173"/>
      <c r="L109" s="15">
        <v>4</v>
      </c>
      <c r="M109" s="101">
        <v>12</v>
      </c>
      <c r="N109" s="173" t="s">
        <v>268</v>
      </c>
      <c r="O109" s="173"/>
      <c r="P109" s="15">
        <v>3</v>
      </c>
      <c r="Q109" s="109">
        <v>7</v>
      </c>
    </row>
    <row r="110" spans="1:17" x14ac:dyDescent="0.2">
      <c r="A110" s="111"/>
      <c r="B110" s="173" t="s">
        <v>198</v>
      </c>
      <c r="C110" s="173"/>
      <c r="D110" s="15">
        <v>5</v>
      </c>
      <c r="E110" s="101">
        <v>18</v>
      </c>
      <c r="F110" s="101"/>
      <c r="G110" s="101"/>
      <c r="H110" s="101"/>
      <c r="I110" s="101"/>
      <c r="J110" s="173" t="s">
        <v>202</v>
      </c>
      <c r="K110" s="173"/>
      <c r="L110" s="15">
        <v>3</v>
      </c>
      <c r="M110" s="101">
        <v>14</v>
      </c>
      <c r="N110" s="173" t="s">
        <v>269</v>
      </c>
      <c r="O110" s="173"/>
      <c r="P110" s="15">
        <v>4</v>
      </c>
      <c r="Q110" s="109">
        <v>3</v>
      </c>
    </row>
    <row r="111" spans="1:17" ht="17" thickBot="1" x14ac:dyDescent="0.25">
      <c r="A111" s="153"/>
      <c r="B111" s="151"/>
      <c r="C111" s="139"/>
      <c r="D111" s="139"/>
      <c r="E111" s="139"/>
      <c r="F111" s="139"/>
      <c r="G111" s="139"/>
      <c r="H111" s="139"/>
      <c r="I111" s="139"/>
      <c r="J111" s="139"/>
      <c r="K111" s="139"/>
      <c r="L111" s="139"/>
      <c r="M111" s="139"/>
      <c r="N111" s="175" t="s">
        <v>189</v>
      </c>
      <c r="O111" s="175"/>
      <c r="P111" s="15">
        <v>3</v>
      </c>
      <c r="Q111" s="127">
        <v>2</v>
      </c>
    </row>
    <row r="112" spans="1:17" ht="17" thickBot="1" x14ac:dyDescent="0.25"/>
    <row r="113" spans="1:17" ht="51" x14ac:dyDescent="0.2">
      <c r="A113" s="154" t="s">
        <v>373</v>
      </c>
      <c r="B113" s="141" t="s">
        <v>370</v>
      </c>
      <c r="C113" s="148"/>
      <c r="D113" s="149" t="s">
        <v>404</v>
      </c>
      <c r="E113" s="149" t="s">
        <v>403</v>
      </c>
      <c r="F113" s="141" t="s">
        <v>371</v>
      </c>
      <c r="G113" s="148"/>
      <c r="H113" s="149" t="s">
        <v>404</v>
      </c>
      <c r="I113" s="149" t="s">
        <v>403</v>
      </c>
      <c r="J113" s="182" t="s">
        <v>374</v>
      </c>
      <c r="K113" s="182"/>
      <c r="L113" s="149" t="s">
        <v>404</v>
      </c>
      <c r="M113" s="149" t="s">
        <v>403</v>
      </c>
      <c r="N113" s="182" t="s">
        <v>372</v>
      </c>
      <c r="O113" s="182"/>
      <c r="P113" s="149" t="s">
        <v>404</v>
      </c>
      <c r="Q113" s="150" t="s">
        <v>403</v>
      </c>
    </row>
    <row r="114" spans="1:17" x14ac:dyDescent="0.2">
      <c r="A114" s="111"/>
      <c r="B114" s="173" t="s">
        <v>4</v>
      </c>
      <c r="C114" s="173"/>
      <c r="D114" s="15">
        <v>7</v>
      </c>
      <c r="E114" s="101">
        <v>16</v>
      </c>
      <c r="F114" s="173" t="s">
        <v>2</v>
      </c>
      <c r="G114" s="173"/>
      <c r="H114" s="15">
        <v>10</v>
      </c>
      <c r="I114" s="101">
        <v>37</v>
      </c>
      <c r="J114" s="173" t="s">
        <v>11</v>
      </c>
      <c r="K114" s="173"/>
      <c r="L114" s="15">
        <v>2</v>
      </c>
      <c r="M114" s="101">
        <v>29</v>
      </c>
      <c r="N114" s="173" t="s">
        <v>13</v>
      </c>
      <c r="O114" s="173"/>
      <c r="P114" s="35">
        <v>2</v>
      </c>
      <c r="Q114" s="109">
        <v>4</v>
      </c>
    </row>
    <row r="115" spans="1:17" x14ac:dyDescent="0.2">
      <c r="A115" s="111"/>
      <c r="B115" s="173" t="s">
        <v>11</v>
      </c>
      <c r="C115" s="173"/>
      <c r="D115" s="15">
        <v>3</v>
      </c>
      <c r="E115" s="101">
        <v>11</v>
      </c>
      <c r="F115" s="173" t="s">
        <v>8</v>
      </c>
      <c r="G115" s="173"/>
      <c r="H115" s="15">
        <v>0</v>
      </c>
      <c r="I115" s="101">
        <v>0</v>
      </c>
      <c r="J115" s="173" t="s">
        <v>248</v>
      </c>
      <c r="K115" s="173"/>
      <c r="L115" s="15">
        <v>7</v>
      </c>
      <c r="M115" s="101">
        <v>28</v>
      </c>
      <c r="N115" s="173" t="s">
        <v>270</v>
      </c>
      <c r="O115" s="173"/>
      <c r="P115" s="35">
        <v>2</v>
      </c>
      <c r="Q115" s="109">
        <v>2</v>
      </c>
    </row>
    <row r="116" spans="1:17" x14ac:dyDescent="0.2">
      <c r="A116" s="111"/>
      <c r="B116" s="173" t="s">
        <v>30</v>
      </c>
      <c r="C116" s="173"/>
      <c r="D116" s="15">
        <v>6</v>
      </c>
      <c r="E116" s="101">
        <v>96</v>
      </c>
      <c r="F116" s="173" t="s">
        <v>11</v>
      </c>
      <c r="G116" s="173"/>
      <c r="H116" s="15">
        <v>4</v>
      </c>
      <c r="I116" s="101">
        <v>9</v>
      </c>
      <c r="J116" s="173" t="s">
        <v>250</v>
      </c>
      <c r="K116" s="173"/>
      <c r="L116" s="15">
        <v>2</v>
      </c>
      <c r="M116" s="101">
        <v>6</v>
      </c>
      <c r="N116" s="173" t="s">
        <v>23</v>
      </c>
      <c r="O116" s="173"/>
      <c r="P116" s="35">
        <v>4</v>
      </c>
      <c r="Q116" s="109">
        <v>1</v>
      </c>
    </row>
    <row r="117" spans="1:17" x14ac:dyDescent="0.2">
      <c r="A117" s="111"/>
      <c r="B117" s="173" t="s">
        <v>215</v>
      </c>
      <c r="C117" s="173"/>
      <c r="D117" s="15">
        <v>1</v>
      </c>
      <c r="E117" s="101">
        <v>6</v>
      </c>
      <c r="F117" s="173" t="s">
        <v>13</v>
      </c>
      <c r="G117" s="173"/>
      <c r="H117" s="15">
        <v>4</v>
      </c>
      <c r="I117" s="101">
        <v>15</v>
      </c>
      <c r="J117" s="173" t="s">
        <v>251</v>
      </c>
      <c r="K117" s="173"/>
      <c r="L117" s="15">
        <v>1</v>
      </c>
      <c r="M117" s="101">
        <v>2</v>
      </c>
      <c r="N117" s="173" t="s">
        <v>75</v>
      </c>
      <c r="O117" s="173"/>
      <c r="P117" s="35">
        <v>0</v>
      </c>
      <c r="Q117" s="109">
        <v>0</v>
      </c>
    </row>
    <row r="118" spans="1:17" x14ac:dyDescent="0.2">
      <c r="A118" s="111"/>
      <c r="B118" s="176" t="s">
        <v>40</v>
      </c>
      <c r="C118" s="176"/>
      <c r="D118" s="15">
        <v>1</v>
      </c>
      <c r="E118" s="101">
        <v>9</v>
      </c>
      <c r="F118" s="173" t="s">
        <v>225</v>
      </c>
      <c r="G118" s="173"/>
      <c r="H118" s="15">
        <v>6</v>
      </c>
      <c r="I118" s="101">
        <v>100</v>
      </c>
      <c r="J118" s="173" t="s">
        <v>40</v>
      </c>
      <c r="K118" s="173"/>
      <c r="L118" s="15">
        <v>0</v>
      </c>
      <c r="M118" s="101">
        <v>2</v>
      </c>
      <c r="N118" s="173" t="s">
        <v>272</v>
      </c>
      <c r="O118" s="173"/>
      <c r="P118" s="35">
        <v>2</v>
      </c>
      <c r="Q118" s="109">
        <v>5</v>
      </c>
    </row>
    <row r="119" spans="1:17" x14ac:dyDescent="0.2">
      <c r="A119" s="111"/>
      <c r="B119" s="176" t="s">
        <v>42</v>
      </c>
      <c r="C119" s="176"/>
      <c r="D119" s="15">
        <v>3</v>
      </c>
      <c r="E119" s="101">
        <v>15</v>
      </c>
      <c r="F119" s="173" t="s">
        <v>32</v>
      </c>
      <c r="G119" s="173"/>
      <c r="H119" s="15">
        <v>7</v>
      </c>
      <c r="I119" s="101">
        <v>32</v>
      </c>
      <c r="J119" s="176" t="s">
        <v>42</v>
      </c>
      <c r="K119" s="176"/>
      <c r="L119" s="15">
        <v>4</v>
      </c>
      <c r="M119" s="101">
        <v>9</v>
      </c>
      <c r="N119" s="176" t="s">
        <v>85</v>
      </c>
      <c r="O119" s="176"/>
      <c r="P119" s="35">
        <v>9</v>
      </c>
      <c r="Q119" s="109">
        <v>50</v>
      </c>
    </row>
    <row r="120" spans="1:17" x14ac:dyDescent="0.2">
      <c r="A120" s="111"/>
      <c r="B120" s="173" t="s">
        <v>46</v>
      </c>
      <c r="C120" s="173"/>
      <c r="D120" s="15">
        <v>4</v>
      </c>
      <c r="E120" s="101">
        <v>55</v>
      </c>
      <c r="F120" s="173" t="s">
        <v>235</v>
      </c>
      <c r="G120" s="173"/>
      <c r="H120" s="15">
        <v>5</v>
      </c>
      <c r="I120" s="101">
        <v>3</v>
      </c>
      <c r="J120" s="173" t="s">
        <v>46</v>
      </c>
      <c r="K120" s="173"/>
      <c r="L120" s="15">
        <v>4</v>
      </c>
      <c r="M120" s="101">
        <v>40</v>
      </c>
      <c r="N120" s="176" t="s">
        <v>90</v>
      </c>
      <c r="O120" s="176"/>
      <c r="P120" s="35">
        <v>0</v>
      </c>
      <c r="Q120" s="109">
        <v>0</v>
      </c>
    </row>
    <row r="121" spans="1:17" x14ac:dyDescent="0.2">
      <c r="A121" s="111"/>
      <c r="B121" s="173" t="s">
        <v>60</v>
      </c>
      <c r="C121" s="173"/>
      <c r="D121" s="15">
        <v>6</v>
      </c>
      <c r="E121" s="101">
        <v>36</v>
      </c>
      <c r="F121" s="176" t="s">
        <v>44</v>
      </c>
      <c r="G121" s="176"/>
      <c r="H121" s="15">
        <v>3</v>
      </c>
      <c r="I121" s="101">
        <v>14</v>
      </c>
      <c r="J121" s="176" t="s">
        <v>66</v>
      </c>
      <c r="K121" s="176"/>
      <c r="L121" s="15">
        <v>5</v>
      </c>
      <c r="M121" s="101">
        <v>55</v>
      </c>
      <c r="N121" s="176" t="s">
        <v>92</v>
      </c>
      <c r="O121" s="176"/>
      <c r="P121" s="35">
        <v>3</v>
      </c>
      <c r="Q121" s="109">
        <v>7</v>
      </c>
    </row>
    <row r="122" spans="1:17" x14ac:dyDescent="0.2">
      <c r="A122" s="111"/>
      <c r="B122" s="173" t="s">
        <v>64</v>
      </c>
      <c r="C122" s="173"/>
      <c r="D122" s="15">
        <v>7</v>
      </c>
      <c r="E122" s="101">
        <v>3</v>
      </c>
      <c r="F122" s="176" t="s">
        <v>100</v>
      </c>
      <c r="G122" s="176"/>
      <c r="H122" s="15">
        <v>3</v>
      </c>
      <c r="I122" s="101">
        <v>3</v>
      </c>
      <c r="J122" s="176" t="s">
        <v>83</v>
      </c>
      <c r="K122" s="176"/>
      <c r="L122" s="15">
        <v>6</v>
      </c>
      <c r="M122" s="101">
        <v>72</v>
      </c>
      <c r="N122" s="173" t="s">
        <v>273</v>
      </c>
      <c r="O122" s="173"/>
      <c r="P122" s="35">
        <v>2</v>
      </c>
      <c r="Q122" s="109">
        <v>1</v>
      </c>
    </row>
    <row r="123" spans="1:17" x14ac:dyDescent="0.2">
      <c r="A123" s="111"/>
      <c r="B123" s="173" t="s">
        <v>216</v>
      </c>
      <c r="C123" s="173"/>
      <c r="D123" s="15">
        <v>1</v>
      </c>
      <c r="E123" s="101">
        <v>2</v>
      </c>
      <c r="F123" s="176" t="s">
        <v>109</v>
      </c>
      <c r="G123" s="176"/>
      <c r="H123" s="15">
        <v>9</v>
      </c>
      <c r="I123" s="101">
        <v>21</v>
      </c>
      <c r="J123" s="176" t="s">
        <v>87</v>
      </c>
      <c r="K123" s="176"/>
      <c r="L123" s="15">
        <v>0</v>
      </c>
      <c r="M123" s="101">
        <v>1</v>
      </c>
      <c r="N123" s="173" t="s">
        <v>111</v>
      </c>
      <c r="O123" s="173"/>
      <c r="P123" s="35">
        <v>0</v>
      </c>
      <c r="Q123" s="109">
        <v>0</v>
      </c>
    </row>
    <row r="124" spans="1:17" x14ac:dyDescent="0.2">
      <c r="A124" s="111"/>
      <c r="B124" s="173" t="s">
        <v>66</v>
      </c>
      <c r="C124" s="173"/>
      <c r="D124" s="15">
        <v>1</v>
      </c>
      <c r="E124" s="101">
        <v>1</v>
      </c>
      <c r="F124" s="173" t="s">
        <v>228</v>
      </c>
      <c r="G124" s="173"/>
      <c r="H124" s="15">
        <v>1</v>
      </c>
      <c r="I124" s="101">
        <v>16</v>
      </c>
      <c r="J124" s="176" t="s">
        <v>96</v>
      </c>
      <c r="K124" s="176"/>
      <c r="L124" s="15">
        <v>2</v>
      </c>
      <c r="M124" s="101">
        <v>2</v>
      </c>
      <c r="N124" s="173" t="s">
        <v>117</v>
      </c>
      <c r="O124" s="173"/>
      <c r="P124" s="35">
        <v>3</v>
      </c>
      <c r="Q124" s="109">
        <v>13</v>
      </c>
    </row>
    <row r="125" spans="1:17" x14ac:dyDescent="0.2">
      <c r="A125" s="111"/>
      <c r="B125" s="173" t="s">
        <v>207</v>
      </c>
      <c r="C125" s="173"/>
      <c r="D125" s="15">
        <v>3</v>
      </c>
      <c r="E125" s="101">
        <v>3</v>
      </c>
      <c r="F125" s="173" t="s">
        <v>135</v>
      </c>
      <c r="G125" s="173"/>
      <c r="H125" s="15">
        <v>1</v>
      </c>
      <c r="I125" s="101">
        <v>1</v>
      </c>
      <c r="J125" s="176" t="s">
        <v>100</v>
      </c>
      <c r="K125" s="176"/>
      <c r="L125" s="15">
        <v>4</v>
      </c>
      <c r="M125" s="101">
        <v>5</v>
      </c>
      <c r="N125" s="173" t="s">
        <v>120</v>
      </c>
      <c r="O125" s="173"/>
      <c r="P125" s="35">
        <v>4</v>
      </c>
      <c r="Q125" s="109">
        <v>4</v>
      </c>
    </row>
    <row r="126" spans="1:17" x14ac:dyDescent="0.2">
      <c r="A126" s="111"/>
      <c r="B126" s="173" t="s">
        <v>81</v>
      </c>
      <c r="C126" s="173"/>
      <c r="D126" s="15">
        <v>3</v>
      </c>
      <c r="E126" s="101">
        <v>5</v>
      </c>
      <c r="F126" s="176" t="s">
        <v>139</v>
      </c>
      <c r="G126" s="176"/>
      <c r="H126" s="15">
        <v>0</v>
      </c>
      <c r="I126" s="101">
        <v>0</v>
      </c>
      <c r="J126" s="176" t="s">
        <v>253</v>
      </c>
      <c r="K126" s="176"/>
      <c r="L126" s="15">
        <v>5</v>
      </c>
      <c r="M126" s="101">
        <v>22</v>
      </c>
      <c r="N126" s="173" t="s">
        <v>263</v>
      </c>
      <c r="O126" s="173"/>
      <c r="P126" s="35">
        <v>0</v>
      </c>
      <c r="Q126" s="109">
        <v>0</v>
      </c>
    </row>
    <row r="127" spans="1:17" x14ac:dyDescent="0.2">
      <c r="A127" s="111"/>
      <c r="B127" s="173" t="s">
        <v>83</v>
      </c>
      <c r="C127" s="173"/>
      <c r="D127" s="15">
        <v>8</v>
      </c>
      <c r="E127" s="101">
        <v>98</v>
      </c>
      <c r="F127" s="173" t="s">
        <v>229</v>
      </c>
      <c r="G127" s="173"/>
      <c r="H127" s="15">
        <v>4</v>
      </c>
      <c r="I127" s="101">
        <v>18</v>
      </c>
      <c r="J127" s="173" t="s">
        <v>244</v>
      </c>
      <c r="K127" s="173"/>
      <c r="L127" s="15">
        <v>5</v>
      </c>
      <c r="M127" s="101">
        <v>13</v>
      </c>
      <c r="N127" s="173" t="s">
        <v>124</v>
      </c>
      <c r="O127" s="173"/>
      <c r="P127" s="35">
        <v>9</v>
      </c>
      <c r="Q127" s="109">
        <v>16</v>
      </c>
    </row>
    <row r="128" spans="1:17" x14ac:dyDescent="0.2">
      <c r="A128" s="111"/>
      <c r="B128" s="173" t="s">
        <v>87</v>
      </c>
      <c r="C128" s="173"/>
      <c r="D128" s="15">
        <v>3</v>
      </c>
      <c r="E128" s="101">
        <v>1</v>
      </c>
      <c r="F128" s="173" t="s">
        <v>159</v>
      </c>
      <c r="G128" s="173"/>
      <c r="H128" s="15">
        <v>4</v>
      </c>
      <c r="I128" s="101">
        <v>25</v>
      </c>
      <c r="J128" s="173" t="s">
        <v>245</v>
      </c>
      <c r="K128" s="173"/>
      <c r="L128" s="15">
        <v>0</v>
      </c>
      <c r="M128" s="101">
        <v>0</v>
      </c>
      <c r="N128" s="173" t="s">
        <v>245</v>
      </c>
      <c r="O128" s="173"/>
      <c r="P128" s="35">
        <v>6</v>
      </c>
      <c r="Q128" s="109">
        <v>84</v>
      </c>
    </row>
    <row r="129" spans="1:17" x14ac:dyDescent="0.2">
      <c r="A129" s="111"/>
      <c r="B129" s="176" t="s">
        <v>100</v>
      </c>
      <c r="C129" s="176"/>
      <c r="D129" s="15">
        <v>4</v>
      </c>
      <c r="E129" s="101">
        <v>3</v>
      </c>
      <c r="F129" s="173" t="s">
        <v>170</v>
      </c>
      <c r="G129" s="173"/>
      <c r="H129" s="15">
        <v>3</v>
      </c>
      <c r="I129" s="101">
        <v>13</v>
      </c>
      <c r="J129" s="173" t="s">
        <v>254</v>
      </c>
      <c r="K129" s="173"/>
      <c r="L129" s="15">
        <v>2</v>
      </c>
      <c r="M129" s="101">
        <v>1</v>
      </c>
      <c r="N129" s="173" t="s">
        <v>133</v>
      </c>
      <c r="O129" s="173"/>
      <c r="P129" s="35">
        <v>6</v>
      </c>
      <c r="Q129" s="109">
        <v>16</v>
      </c>
    </row>
    <row r="130" spans="1:17" x14ac:dyDescent="0.2">
      <c r="A130" s="111"/>
      <c r="B130" s="176" t="s">
        <v>217</v>
      </c>
      <c r="C130" s="176"/>
      <c r="D130" s="15">
        <v>3</v>
      </c>
      <c r="E130" s="101">
        <v>4</v>
      </c>
      <c r="F130" s="173" t="s">
        <v>230</v>
      </c>
      <c r="G130" s="173"/>
      <c r="H130" s="15">
        <v>4</v>
      </c>
      <c r="I130" s="101">
        <v>55</v>
      </c>
      <c r="J130" s="176" t="s">
        <v>137</v>
      </c>
      <c r="K130" s="176"/>
      <c r="L130" s="15">
        <v>0</v>
      </c>
      <c r="M130" s="101">
        <v>1</v>
      </c>
      <c r="N130" s="173" t="s">
        <v>218</v>
      </c>
      <c r="O130" s="173"/>
      <c r="P130" s="35">
        <v>4</v>
      </c>
      <c r="Q130" s="109">
        <v>14</v>
      </c>
    </row>
    <row r="131" spans="1:17" x14ac:dyDescent="0.2">
      <c r="A131" s="111"/>
      <c r="B131" s="176" t="s">
        <v>129</v>
      </c>
      <c r="C131" s="176"/>
      <c r="D131" s="15">
        <v>5</v>
      </c>
      <c r="E131" s="101">
        <v>23</v>
      </c>
      <c r="F131" s="173" t="s">
        <v>231</v>
      </c>
      <c r="G131" s="173"/>
      <c r="H131" s="15">
        <v>2</v>
      </c>
      <c r="I131" s="101">
        <v>7</v>
      </c>
      <c r="J131" s="176" t="s">
        <v>255</v>
      </c>
      <c r="K131" s="176"/>
      <c r="L131" s="15">
        <v>5</v>
      </c>
      <c r="M131" s="101">
        <v>44</v>
      </c>
      <c r="N131" s="173" t="s">
        <v>153</v>
      </c>
      <c r="O131" s="173"/>
      <c r="P131" s="35">
        <v>0</v>
      </c>
      <c r="Q131" s="109">
        <v>0</v>
      </c>
    </row>
    <row r="132" spans="1:17" x14ac:dyDescent="0.2">
      <c r="A132" s="111"/>
      <c r="B132" s="176" t="s">
        <v>137</v>
      </c>
      <c r="C132" s="176"/>
      <c r="D132" s="15">
        <v>2</v>
      </c>
      <c r="E132" s="101">
        <v>6</v>
      </c>
      <c r="F132" s="173" t="s">
        <v>194</v>
      </c>
      <c r="G132" s="173"/>
      <c r="H132" s="15">
        <v>5</v>
      </c>
      <c r="I132" s="101">
        <v>198</v>
      </c>
      <c r="J132" s="173" t="s">
        <v>218</v>
      </c>
      <c r="K132" s="173"/>
      <c r="L132" s="15">
        <v>6</v>
      </c>
      <c r="M132" s="101">
        <v>50</v>
      </c>
      <c r="N132" s="173" t="s">
        <v>264</v>
      </c>
      <c r="O132" s="173"/>
      <c r="P132" s="35">
        <v>3</v>
      </c>
      <c r="Q132" s="109">
        <v>3</v>
      </c>
    </row>
    <row r="133" spans="1:17" x14ac:dyDescent="0.2">
      <c r="A133" s="111"/>
      <c r="B133" s="176" t="s">
        <v>218</v>
      </c>
      <c r="C133" s="176"/>
      <c r="D133" s="15">
        <v>3</v>
      </c>
      <c r="E133" s="101">
        <v>1</v>
      </c>
      <c r="F133" s="173" t="s">
        <v>232</v>
      </c>
      <c r="G133" s="173"/>
      <c r="H133" s="15">
        <v>0</v>
      </c>
      <c r="I133" s="101">
        <v>6</v>
      </c>
      <c r="J133" s="173" t="s">
        <v>163</v>
      </c>
      <c r="K133" s="173"/>
      <c r="L133" s="15">
        <v>5</v>
      </c>
      <c r="M133" s="101">
        <v>2</v>
      </c>
      <c r="N133" s="173" t="s">
        <v>155</v>
      </c>
      <c r="O133" s="173"/>
      <c r="P133" s="35">
        <v>2</v>
      </c>
      <c r="Q133" s="109">
        <v>3</v>
      </c>
    </row>
    <row r="134" spans="1:17" x14ac:dyDescent="0.2">
      <c r="A134" s="111"/>
      <c r="B134" s="173" t="s">
        <v>208</v>
      </c>
      <c r="C134" s="173"/>
      <c r="D134" s="15">
        <v>1</v>
      </c>
      <c r="E134" s="101">
        <v>2</v>
      </c>
      <c r="F134" s="173" t="s">
        <v>202</v>
      </c>
      <c r="G134" s="173"/>
      <c r="H134" s="15">
        <v>4</v>
      </c>
      <c r="I134" s="101">
        <v>16</v>
      </c>
      <c r="J134" s="173" t="s">
        <v>258</v>
      </c>
      <c r="K134" s="173"/>
      <c r="L134" s="15">
        <v>0</v>
      </c>
      <c r="M134" s="101">
        <v>0</v>
      </c>
      <c r="N134" s="173" t="s">
        <v>274</v>
      </c>
      <c r="O134" s="173"/>
      <c r="P134" s="35">
        <v>5</v>
      </c>
      <c r="Q134" s="109">
        <v>2</v>
      </c>
    </row>
    <row r="135" spans="1:17" x14ac:dyDescent="0.2">
      <c r="A135" s="111"/>
      <c r="B135" s="176" t="s">
        <v>163</v>
      </c>
      <c r="C135" s="176"/>
      <c r="D135" s="15">
        <v>8</v>
      </c>
      <c r="E135" s="101">
        <v>30</v>
      </c>
      <c r="F135" s="101"/>
      <c r="G135" s="101"/>
      <c r="H135" s="101"/>
      <c r="I135" s="101"/>
      <c r="J135" s="173" t="s">
        <v>231</v>
      </c>
      <c r="K135" s="173"/>
      <c r="L135" s="15">
        <v>1</v>
      </c>
      <c r="M135" s="101">
        <v>4</v>
      </c>
      <c r="N135" s="173" t="s">
        <v>275</v>
      </c>
      <c r="O135" s="173"/>
      <c r="P135" s="35">
        <v>4</v>
      </c>
      <c r="Q135" s="109">
        <v>2</v>
      </c>
    </row>
    <row r="136" spans="1:17" x14ac:dyDescent="0.2">
      <c r="A136" s="111"/>
      <c r="B136" s="176" t="s">
        <v>219</v>
      </c>
      <c r="C136" s="176"/>
      <c r="D136" s="15">
        <v>6</v>
      </c>
      <c r="E136" s="101">
        <v>10</v>
      </c>
      <c r="F136" s="101"/>
      <c r="G136" s="101"/>
      <c r="H136" s="101"/>
      <c r="I136" s="101"/>
      <c r="J136" s="173" t="s">
        <v>185</v>
      </c>
      <c r="K136" s="173"/>
      <c r="L136" s="15">
        <v>5</v>
      </c>
      <c r="M136" s="101">
        <v>6</v>
      </c>
      <c r="N136" s="173" t="s">
        <v>267</v>
      </c>
      <c r="O136" s="173"/>
      <c r="P136" s="35">
        <v>6</v>
      </c>
      <c r="Q136" s="109">
        <v>4</v>
      </c>
    </row>
    <row r="137" spans="1:17" x14ac:dyDescent="0.2">
      <c r="A137" s="111"/>
      <c r="B137" s="173" t="s">
        <v>210</v>
      </c>
      <c r="C137" s="173"/>
      <c r="D137" s="15">
        <v>6</v>
      </c>
      <c r="E137" s="101">
        <v>112</v>
      </c>
      <c r="F137" s="101"/>
      <c r="G137" s="101"/>
      <c r="H137" s="101"/>
      <c r="I137" s="101"/>
      <c r="J137" s="173" t="s">
        <v>192</v>
      </c>
      <c r="K137" s="173"/>
      <c r="L137" s="15">
        <v>2</v>
      </c>
      <c r="M137" s="101">
        <v>50</v>
      </c>
      <c r="N137" s="173" t="s">
        <v>268</v>
      </c>
      <c r="O137" s="173"/>
      <c r="P137" s="35">
        <v>3</v>
      </c>
      <c r="Q137" s="109">
        <v>3</v>
      </c>
    </row>
    <row r="138" spans="1:17" x14ac:dyDescent="0.2">
      <c r="A138" s="111"/>
      <c r="B138" s="173" t="s">
        <v>185</v>
      </c>
      <c r="C138" s="173"/>
      <c r="D138" s="15">
        <v>4</v>
      </c>
      <c r="E138" s="101">
        <v>17</v>
      </c>
      <c r="F138" s="101"/>
      <c r="G138" s="101"/>
      <c r="H138" s="101"/>
      <c r="I138" s="101"/>
      <c r="J138" s="173" t="s">
        <v>194</v>
      </c>
      <c r="K138" s="173"/>
      <c r="L138" s="15">
        <v>2</v>
      </c>
      <c r="M138" s="101">
        <v>11</v>
      </c>
      <c r="N138" s="173" t="s">
        <v>269</v>
      </c>
      <c r="O138" s="173"/>
      <c r="P138" s="35">
        <v>3</v>
      </c>
      <c r="Q138" s="109">
        <v>4</v>
      </c>
    </row>
    <row r="139" spans="1:17" x14ac:dyDescent="0.2">
      <c r="A139" s="111"/>
      <c r="B139" s="173" t="s">
        <v>192</v>
      </c>
      <c r="C139" s="173"/>
      <c r="D139" s="15">
        <v>3</v>
      </c>
      <c r="E139" s="101">
        <v>9</v>
      </c>
      <c r="F139" s="101"/>
      <c r="G139" s="101"/>
      <c r="H139" s="101"/>
      <c r="I139" s="101"/>
      <c r="J139" s="173" t="s">
        <v>198</v>
      </c>
      <c r="K139" s="173"/>
      <c r="L139" s="15">
        <v>5</v>
      </c>
      <c r="M139" s="101">
        <v>3</v>
      </c>
      <c r="N139" s="173" t="s">
        <v>189</v>
      </c>
      <c r="O139" s="173"/>
      <c r="P139" s="35">
        <v>4</v>
      </c>
      <c r="Q139" s="109">
        <v>14</v>
      </c>
    </row>
    <row r="140" spans="1:17" x14ac:dyDescent="0.2">
      <c r="A140" s="111"/>
      <c r="B140" s="173" t="s">
        <v>194</v>
      </c>
      <c r="C140" s="173"/>
      <c r="D140" s="15">
        <v>1</v>
      </c>
      <c r="E140" s="101">
        <v>15</v>
      </c>
      <c r="F140" s="101"/>
      <c r="G140" s="101"/>
      <c r="H140" s="101"/>
      <c r="I140" s="101"/>
      <c r="J140" s="173" t="s">
        <v>202</v>
      </c>
      <c r="K140" s="173"/>
      <c r="L140" s="15">
        <v>3</v>
      </c>
      <c r="M140" s="101">
        <v>8</v>
      </c>
      <c r="N140" s="101"/>
      <c r="O140" s="101"/>
      <c r="P140" s="168"/>
      <c r="Q140" s="109"/>
    </row>
    <row r="141" spans="1:17" x14ac:dyDescent="0.2">
      <c r="A141" s="111"/>
      <c r="B141" s="173" t="s">
        <v>220</v>
      </c>
      <c r="C141" s="173"/>
      <c r="D141" s="15">
        <v>1</v>
      </c>
      <c r="E141" s="101">
        <v>1</v>
      </c>
      <c r="F141" s="101"/>
      <c r="G141" s="101"/>
      <c r="H141" s="101"/>
      <c r="I141" s="101"/>
      <c r="J141" s="101"/>
      <c r="K141" s="101"/>
      <c r="L141" s="101"/>
      <c r="M141" s="101"/>
      <c r="N141" s="101"/>
      <c r="O141" s="101"/>
      <c r="P141" s="168"/>
      <c r="Q141" s="109"/>
    </row>
    <row r="142" spans="1:17" x14ac:dyDescent="0.2">
      <c r="A142" s="111"/>
      <c r="B142" s="173" t="s">
        <v>198</v>
      </c>
      <c r="C142" s="173"/>
      <c r="D142" s="15">
        <v>4</v>
      </c>
      <c r="E142" s="101">
        <v>9</v>
      </c>
      <c r="F142" s="101"/>
      <c r="G142" s="101"/>
      <c r="H142" s="101"/>
      <c r="I142" s="101"/>
      <c r="J142" s="101"/>
      <c r="K142" s="101"/>
      <c r="L142" s="101"/>
      <c r="M142" s="101"/>
      <c r="N142" s="101"/>
      <c r="O142" s="101"/>
      <c r="P142" s="168"/>
      <c r="Q142" s="109"/>
    </row>
    <row r="143" spans="1:17" ht="17" thickBot="1" x14ac:dyDescent="0.25">
      <c r="A143" s="153"/>
      <c r="B143" s="183" t="s">
        <v>221</v>
      </c>
      <c r="C143" s="183"/>
      <c r="D143" s="15">
        <v>3</v>
      </c>
      <c r="E143" s="139">
        <v>2</v>
      </c>
      <c r="F143" s="139"/>
      <c r="G143" s="139"/>
      <c r="H143" s="139"/>
      <c r="I143" s="139"/>
      <c r="J143" s="139"/>
      <c r="K143" s="139"/>
      <c r="L143" s="139"/>
      <c r="M143" s="139"/>
      <c r="N143" s="139"/>
      <c r="O143" s="139"/>
      <c r="P143" s="169"/>
      <c r="Q143" s="127"/>
    </row>
    <row r="145" spans="1:17" ht="17" thickBot="1" x14ac:dyDescent="0.25"/>
    <row r="146" spans="1:17" ht="51" x14ac:dyDescent="0.2">
      <c r="A146" s="154" t="s">
        <v>375</v>
      </c>
      <c r="B146" s="141" t="s">
        <v>370</v>
      </c>
      <c r="C146" s="148"/>
      <c r="D146" s="149" t="s">
        <v>404</v>
      </c>
      <c r="E146" s="149" t="s">
        <v>403</v>
      </c>
      <c r="F146" s="141" t="s">
        <v>371</v>
      </c>
      <c r="G146" s="148"/>
      <c r="H146" s="149" t="s">
        <v>404</v>
      </c>
      <c r="I146" s="149" t="s">
        <v>403</v>
      </c>
      <c r="J146" s="182" t="s">
        <v>374</v>
      </c>
      <c r="K146" s="182"/>
      <c r="L146" s="149" t="s">
        <v>404</v>
      </c>
      <c r="M146" s="149" t="s">
        <v>403</v>
      </c>
      <c r="N146" s="182" t="s">
        <v>372</v>
      </c>
      <c r="O146" s="182"/>
      <c r="P146" s="149" t="s">
        <v>404</v>
      </c>
      <c r="Q146" s="150" t="s">
        <v>403</v>
      </c>
    </row>
    <row r="147" spans="1:17" x14ac:dyDescent="0.2">
      <c r="A147" s="111"/>
      <c r="B147" s="173" t="s">
        <v>4</v>
      </c>
      <c r="C147" s="173"/>
      <c r="D147" s="15">
        <v>7</v>
      </c>
      <c r="E147" s="101">
        <v>16</v>
      </c>
      <c r="F147" s="173" t="s">
        <v>2</v>
      </c>
      <c r="G147" s="173"/>
      <c r="H147" s="15">
        <v>10</v>
      </c>
      <c r="I147" s="101">
        <v>37</v>
      </c>
      <c r="J147" s="173" t="s">
        <v>11</v>
      </c>
      <c r="K147" s="173"/>
      <c r="L147" s="15">
        <v>4</v>
      </c>
      <c r="M147" s="101">
        <v>29</v>
      </c>
      <c r="N147" s="173" t="s">
        <v>13</v>
      </c>
      <c r="O147" s="173"/>
      <c r="P147" s="35">
        <v>2</v>
      </c>
      <c r="Q147" s="109">
        <v>4</v>
      </c>
    </row>
    <row r="148" spans="1:17" x14ac:dyDescent="0.2">
      <c r="A148" s="111"/>
      <c r="B148" s="173" t="s">
        <v>11</v>
      </c>
      <c r="C148" s="173"/>
      <c r="D148" s="15">
        <v>3</v>
      </c>
      <c r="E148" s="101">
        <v>13</v>
      </c>
      <c r="F148" s="173" t="s">
        <v>8</v>
      </c>
      <c r="G148" s="173"/>
      <c r="H148" s="15">
        <v>0</v>
      </c>
      <c r="I148" s="101">
        <v>0</v>
      </c>
      <c r="J148" s="173" t="s">
        <v>248</v>
      </c>
      <c r="K148" s="173"/>
      <c r="L148" s="15">
        <v>7</v>
      </c>
      <c r="M148" s="101">
        <v>28</v>
      </c>
      <c r="N148" s="173" t="s">
        <v>270</v>
      </c>
      <c r="O148" s="173"/>
      <c r="P148" s="35">
        <v>2</v>
      </c>
      <c r="Q148" s="109">
        <v>2</v>
      </c>
    </row>
    <row r="149" spans="1:17" x14ac:dyDescent="0.2">
      <c r="A149" s="111"/>
      <c r="B149" s="173" t="s">
        <v>222</v>
      </c>
      <c r="C149" s="173"/>
      <c r="D149" s="15">
        <v>3</v>
      </c>
      <c r="E149" s="101">
        <v>2</v>
      </c>
      <c r="F149" s="173" t="s">
        <v>11</v>
      </c>
      <c r="G149" s="173"/>
      <c r="H149" s="15">
        <v>4</v>
      </c>
      <c r="I149" s="101">
        <v>8</v>
      </c>
      <c r="J149" s="173" t="s">
        <v>215</v>
      </c>
      <c r="K149" s="173"/>
      <c r="L149" s="15">
        <v>3</v>
      </c>
      <c r="M149" s="101">
        <v>6</v>
      </c>
      <c r="N149" s="173" t="s">
        <v>23</v>
      </c>
      <c r="O149" s="173"/>
      <c r="P149" s="35">
        <v>2</v>
      </c>
      <c r="Q149" s="109">
        <v>1</v>
      </c>
    </row>
    <row r="150" spans="1:17" x14ac:dyDescent="0.2">
      <c r="A150" s="111"/>
      <c r="B150" s="173" t="s">
        <v>30</v>
      </c>
      <c r="C150" s="173"/>
      <c r="D150" s="15">
        <v>6</v>
      </c>
      <c r="E150" s="101">
        <v>96</v>
      </c>
      <c r="F150" s="173" t="s">
        <v>13</v>
      </c>
      <c r="G150" s="173"/>
      <c r="H150" s="15">
        <v>4</v>
      </c>
      <c r="I150" s="101">
        <v>15</v>
      </c>
      <c r="J150" s="173" t="s">
        <v>251</v>
      </c>
      <c r="K150" s="173"/>
      <c r="L150" s="15">
        <v>1</v>
      </c>
      <c r="M150" s="101">
        <v>2</v>
      </c>
      <c r="N150" s="173" t="s">
        <v>277</v>
      </c>
      <c r="O150" s="173"/>
      <c r="P150" s="35">
        <v>2</v>
      </c>
      <c r="Q150" s="109">
        <v>5</v>
      </c>
    </row>
    <row r="151" spans="1:17" x14ac:dyDescent="0.2">
      <c r="A151" s="111"/>
      <c r="B151" s="173" t="s">
        <v>215</v>
      </c>
      <c r="C151" s="173"/>
      <c r="D151" s="15">
        <v>3</v>
      </c>
      <c r="E151" s="101">
        <v>6</v>
      </c>
      <c r="F151" s="173" t="s">
        <v>225</v>
      </c>
      <c r="G151" s="173"/>
      <c r="H151" s="15">
        <v>6</v>
      </c>
      <c r="I151" s="101">
        <v>100</v>
      </c>
      <c r="J151" s="173" t="s">
        <v>40</v>
      </c>
      <c r="K151" s="173"/>
      <c r="L151" s="15">
        <v>0</v>
      </c>
      <c r="M151" s="101">
        <v>0</v>
      </c>
      <c r="N151" s="173" t="s">
        <v>75</v>
      </c>
      <c r="O151" s="173"/>
      <c r="P151" s="35">
        <v>0</v>
      </c>
      <c r="Q151" s="109">
        <v>0</v>
      </c>
    </row>
    <row r="152" spans="1:17" x14ac:dyDescent="0.2">
      <c r="A152" s="111"/>
      <c r="B152" s="176" t="s">
        <v>40</v>
      </c>
      <c r="C152" s="176"/>
      <c r="D152" s="15">
        <v>2</v>
      </c>
      <c r="E152" s="101">
        <v>9</v>
      </c>
      <c r="F152" s="173" t="s">
        <v>32</v>
      </c>
      <c r="G152" s="173"/>
      <c r="H152" s="15">
        <v>7</v>
      </c>
      <c r="I152" s="101">
        <v>32</v>
      </c>
      <c r="J152" s="176" t="s">
        <v>42</v>
      </c>
      <c r="K152" s="176"/>
      <c r="L152" s="15">
        <v>4</v>
      </c>
      <c r="M152" s="101">
        <v>9</v>
      </c>
      <c r="N152" s="173" t="s">
        <v>272</v>
      </c>
      <c r="O152" s="173"/>
      <c r="P152" s="35">
        <v>2</v>
      </c>
      <c r="Q152" s="109">
        <v>5</v>
      </c>
    </row>
    <row r="153" spans="1:17" x14ac:dyDescent="0.2">
      <c r="A153" s="111"/>
      <c r="B153" s="176" t="s">
        <v>42</v>
      </c>
      <c r="C153" s="176"/>
      <c r="D153" s="15">
        <v>5</v>
      </c>
      <c r="E153" s="101">
        <v>15</v>
      </c>
      <c r="F153" s="173" t="s">
        <v>235</v>
      </c>
      <c r="G153" s="173"/>
      <c r="H153" s="15">
        <v>5</v>
      </c>
      <c r="I153" s="101">
        <v>3</v>
      </c>
      <c r="J153" s="173" t="s">
        <v>46</v>
      </c>
      <c r="K153" s="173"/>
      <c r="L153" s="15">
        <v>5</v>
      </c>
      <c r="M153" s="101">
        <v>35</v>
      </c>
      <c r="N153" s="176" t="s">
        <v>85</v>
      </c>
      <c r="O153" s="176"/>
      <c r="P153" s="35">
        <v>7</v>
      </c>
      <c r="Q153" s="109">
        <v>50</v>
      </c>
    </row>
    <row r="154" spans="1:17" x14ac:dyDescent="0.2">
      <c r="A154" s="111"/>
      <c r="B154" s="173" t="s">
        <v>46</v>
      </c>
      <c r="C154" s="173"/>
      <c r="D154" s="15">
        <v>5</v>
      </c>
      <c r="E154" s="101">
        <v>93</v>
      </c>
      <c r="F154" s="176" t="s">
        <v>239</v>
      </c>
      <c r="G154" s="176"/>
      <c r="H154" s="15">
        <v>3</v>
      </c>
      <c r="I154" s="101">
        <v>10</v>
      </c>
      <c r="J154" s="176" t="s">
        <v>66</v>
      </c>
      <c r="K154" s="176"/>
      <c r="L154" s="15">
        <v>5</v>
      </c>
      <c r="M154" s="101">
        <v>55</v>
      </c>
      <c r="N154" s="176" t="s">
        <v>90</v>
      </c>
      <c r="O154" s="176"/>
      <c r="P154" s="35">
        <v>1</v>
      </c>
      <c r="Q154" s="109">
        <v>1</v>
      </c>
    </row>
    <row r="155" spans="1:17" x14ac:dyDescent="0.2">
      <c r="A155" s="111"/>
      <c r="B155" s="173" t="s">
        <v>60</v>
      </c>
      <c r="C155" s="173"/>
      <c r="D155" s="15">
        <v>6</v>
      </c>
      <c r="E155" s="101">
        <v>36</v>
      </c>
      <c r="F155" s="176" t="s">
        <v>100</v>
      </c>
      <c r="G155" s="176"/>
      <c r="H155" s="15">
        <v>3</v>
      </c>
      <c r="I155" s="101">
        <v>3</v>
      </c>
      <c r="J155" s="176" t="s">
        <v>83</v>
      </c>
      <c r="K155" s="176"/>
      <c r="L155" s="15">
        <v>6</v>
      </c>
      <c r="M155" s="101">
        <v>72</v>
      </c>
      <c r="N155" s="176" t="s">
        <v>92</v>
      </c>
      <c r="O155" s="176"/>
      <c r="P155" s="35">
        <v>3</v>
      </c>
      <c r="Q155" s="109">
        <v>7</v>
      </c>
    </row>
    <row r="156" spans="1:17" x14ac:dyDescent="0.2">
      <c r="A156" s="111"/>
      <c r="B156" s="173" t="s">
        <v>64</v>
      </c>
      <c r="C156" s="173"/>
      <c r="D156" s="15">
        <v>7</v>
      </c>
      <c r="E156" s="101">
        <v>3</v>
      </c>
      <c r="F156" s="176" t="s">
        <v>109</v>
      </c>
      <c r="G156" s="176"/>
      <c r="H156" s="15">
        <v>9</v>
      </c>
      <c r="I156" s="101">
        <v>21</v>
      </c>
      <c r="J156" s="176" t="s">
        <v>87</v>
      </c>
      <c r="K156" s="176"/>
      <c r="L156" s="15">
        <v>0</v>
      </c>
      <c r="M156" s="101">
        <v>0</v>
      </c>
      <c r="N156" s="173" t="s">
        <v>273</v>
      </c>
      <c r="O156" s="173"/>
      <c r="P156" s="35">
        <v>2</v>
      </c>
      <c r="Q156" s="109">
        <v>1</v>
      </c>
    </row>
    <row r="157" spans="1:17" x14ac:dyDescent="0.2">
      <c r="A157" s="111"/>
      <c r="B157" s="173" t="s">
        <v>216</v>
      </c>
      <c r="C157" s="173"/>
      <c r="D157" s="15">
        <v>1</v>
      </c>
      <c r="E157" s="101">
        <v>2</v>
      </c>
      <c r="F157" s="173" t="s">
        <v>228</v>
      </c>
      <c r="G157" s="173"/>
      <c r="H157" s="15">
        <v>3</v>
      </c>
      <c r="I157" s="101">
        <v>17</v>
      </c>
      <c r="J157" s="176" t="s">
        <v>260</v>
      </c>
      <c r="K157" s="176"/>
      <c r="L157" s="15">
        <v>1</v>
      </c>
      <c r="M157" s="101">
        <v>1</v>
      </c>
      <c r="N157" s="173" t="s">
        <v>111</v>
      </c>
      <c r="O157" s="173"/>
      <c r="P157" s="35">
        <v>0</v>
      </c>
      <c r="Q157" s="109">
        <v>0</v>
      </c>
    </row>
    <row r="158" spans="1:17" x14ac:dyDescent="0.2">
      <c r="A158" s="111"/>
      <c r="B158" s="173" t="s">
        <v>66</v>
      </c>
      <c r="C158" s="173"/>
      <c r="D158" s="15">
        <v>1</v>
      </c>
      <c r="E158" s="101">
        <v>1</v>
      </c>
      <c r="F158" s="173" t="s">
        <v>135</v>
      </c>
      <c r="G158" s="173"/>
      <c r="H158" s="15">
        <v>0</v>
      </c>
      <c r="I158" s="101">
        <v>0</v>
      </c>
      <c r="J158" s="176" t="s">
        <v>96</v>
      </c>
      <c r="K158" s="176"/>
      <c r="L158" s="15">
        <v>2</v>
      </c>
      <c r="M158" s="101">
        <v>2</v>
      </c>
      <c r="N158" s="173" t="s">
        <v>117</v>
      </c>
      <c r="O158" s="173"/>
      <c r="P158" s="35">
        <v>2</v>
      </c>
      <c r="Q158" s="109">
        <v>26</v>
      </c>
    </row>
    <row r="159" spans="1:17" x14ac:dyDescent="0.2">
      <c r="A159" s="111"/>
      <c r="B159" s="173" t="s">
        <v>207</v>
      </c>
      <c r="C159" s="173"/>
      <c r="D159" s="15">
        <v>4</v>
      </c>
      <c r="E159" s="101">
        <v>3</v>
      </c>
      <c r="F159" s="176" t="s">
        <v>139</v>
      </c>
      <c r="G159" s="176"/>
      <c r="H159" s="15">
        <v>0</v>
      </c>
      <c r="I159" s="101">
        <v>0</v>
      </c>
      <c r="J159" s="176" t="s">
        <v>100</v>
      </c>
      <c r="K159" s="176"/>
      <c r="L159" s="15">
        <v>4</v>
      </c>
      <c r="M159" s="101">
        <v>5</v>
      </c>
      <c r="N159" s="173" t="s">
        <v>120</v>
      </c>
      <c r="O159" s="173"/>
      <c r="P159" s="35">
        <v>3</v>
      </c>
      <c r="Q159" s="109">
        <v>4</v>
      </c>
    </row>
    <row r="160" spans="1:17" x14ac:dyDescent="0.2">
      <c r="A160" s="111"/>
      <c r="B160" s="173" t="s">
        <v>81</v>
      </c>
      <c r="C160" s="173"/>
      <c r="D160" s="15">
        <v>3</v>
      </c>
      <c r="E160" s="101">
        <v>5</v>
      </c>
      <c r="F160" s="173" t="s">
        <v>223</v>
      </c>
      <c r="G160" s="173"/>
      <c r="H160" s="15">
        <v>5</v>
      </c>
      <c r="I160" s="101">
        <v>22</v>
      </c>
      <c r="J160" s="176" t="s">
        <v>253</v>
      </c>
      <c r="K160" s="176"/>
      <c r="L160" s="15">
        <v>5</v>
      </c>
      <c r="M160" s="101">
        <v>22</v>
      </c>
      <c r="N160" s="173" t="s">
        <v>263</v>
      </c>
      <c r="O160" s="173"/>
      <c r="P160" s="35">
        <v>0</v>
      </c>
      <c r="Q160" s="109">
        <v>0</v>
      </c>
    </row>
    <row r="161" spans="1:17" x14ac:dyDescent="0.2">
      <c r="A161" s="111"/>
      <c r="B161" s="173" t="s">
        <v>83</v>
      </c>
      <c r="C161" s="173"/>
      <c r="D161" s="15">
        <v>8</v>
      </c>
      <c r="E161" s="101">
        <v>98</v>
      </c>
      <c r="F161" s="173" t="s">
        <v>159</v>
      </c>
      <c r="G161" s="173"/>
      <c r="H161" s="15">
        <v>6</v>
      </c>
      <c r="I161" s="101">
        <v>33</v>
      </c>
      <c r="J161" s="173" t="s">
        <v>244</v>
      </c>
      <c r="K161" s="173"/>
      <c r="L161" s="15">
        <v>6</v>
      </c>
      <c r="M161" s="101">
        <v>13</v>
      </c>
      <c r="N161" s="173" t="s">
        <v>124</v>
      </c>
      <c r="O161" s="173"/>
      <c r="P161" s="35">
        <v>8</v>
      </c>
      <c r="Q161" s="109">
        <v>16</v>
      </c>
    </row>
    <row r="162" spans="1:17" x14ac:dyDescent="0.2">
      <c r="A162" s="111"/>
      <c r="B162" s="173" t="s">
        <v>87</v>
      </c>
      <c r="C162" s="173"/>
      <c r="D162" s="15">
        <v>3</v>
      </c>
      <c r="E162" s="101">
        <v>1</v>
      </c>
      <c r="F162" s="173" t="s">
        <v>170</v>
      </c>
      <c r="G162" s="173"/>
      <c r="H162" s="15">
        <v>3</v>
      </c>
      <c r="I162" s="101">
        <v>13</v>
      </c>
      <c r="J162" s="173" t="s">
        <v>245</v>
      </c>
      <c r="K162" s="173"/>
      <c r="L162" s="15">
        <v>0</v>
      </c>
      <c r="M162" s="101">
        <v>0</v>
      </c>
      <c r="N162" s="173" t="s">
        <v>245</v>
      </c>
      <c r="O162" s="173"/>
      <c r="P162" s="35">
        <v>7</v>
      </c>
      <c r="Q162" s="109">
        <v>104</v>
      </c>
    </row>
    <row r="163" spans="1:17" x14ac:dyDescent="0.2">
      <c r="A163" s="111"/>
      <c r="B163" s="176" t="s">
        <v>100</v>
      </c>
      <c r="C163" s="176"/>
      <c r="D163" s="15">
        <v>4</v>
      </c>
      <c r="E163" s="101">
        <v>3</v>
      </c>
      <c r="F163" s="173" t="s">
        <v>230</v>
      </c>
      <c r="G163" s="173"/>
      <c r="H163" s="15">
        <v>4</v>
      </c>
      <c r="I163" s="101">
        <v>78</v>
      </c>
      <c r="J163" s="173" t="s">
        <v>254</v>
      </c>
      <c r="K163" s="173"/>
      <c r="L163" s="15">
        <v>2</v>
      </c>
      <c r="M163" s="101">
        <v>1</v>
      </c>
      <c r="N163" s="173" t="s">
        <v>133</v>
      </c>
      <c r="O163" s="173"/>
      <c r="P163" s="35">
        <v>5</v>
      </c>
      <c r="Q163" s="109">
        <v>10</v>
      </c>
    </row>
    <row r="164" spans="1:17" x14ac:dyDescent="0.2">
      <c r="A164" s="111"/>
      <c r="B164" s="176" t="s">
        <v>217</v>
      </c>
      <c r="C164" s="176"/>
      <c r="D164" s="15">
        <v>3</v>
      </c>
      <c r="E164" s="101">
        <v>4</v>
      </c>
      <c r="F164" s="173" t="s">
        <v>231</v>
      </c>
      <c r="G164" s="173"/>
      <c r="H164" s="15">
        <v>2</v>
      </c>
      <c r="I164" s="101">
        <v>7</v>
      </c>
      <c r="J164" s="176" t="s">
        <v>137</v>
      </c>
      <c r="K164" s="176"/>
      <c r="L164" s="15">
        <v>0</v>
      </c>
      <c r="M164" s="101">
        <v>0</v>
      </c>
      <c r="N164" s="173" t="s">
        <v>223</v>
      </c>
      <c r="O164" s="173"/>
      <c r="P164" s="35">
        <v>4</v>
      </c>
      <c r="Q164" s="109">
        <v>14</v>
      </c>
    </row>
    <row r="165" spans="1:17" x14ac:dyDescent="0.2">
      <c r="A165" s="111"/>
      <c r="B165" s="176" t="s">
        <v>129</v>
      </c>
      <c r="C165" s="176"/>
      <c r="D165" s="15">
        <v>5</v>
      </c>
      <c r="E165" s="101">
        <v>23</v>
      </c>
      <c r="F165" s="173" t="s">
        <v>194</v>
      </c>
      <c r="G165" s="173"/>
      <c r="H165" s="15">
        <v>5</v>
      </c>
      <c r="I165" s="101">
        <v>18</v>
      </c>
      <c r="J165" s="176" t="s">
        <v>255</v>
      </c>
      <c r="K165" s="176"/>
      <c r="L165" s="15">
        <v>6</v>
      </c>
      <c r="M165" s="101">
        <v>44</v>
      </c>
      <c r="N165" s="173" t="s">
        <v>153</v>
      </c>
      <c r="O165" s="173"/>
      <c r="P165" s="35">
        <v>0</v>
      </c>
      <c r="Q165" s="109">
        <v>0</v>
      </c>
    </row>
    <row r="166" spans="1:17" x14ac:dyDescent="0.2">
      <c r="A166" s="111"/>
      <c r="B166" s="176" t="s">
        <v>137</v>
      </c>
      <c r="C166" s="176"/>
      <c r="D166" s="15">
        <v>3</v>
      </c>
      <c r="E166" s="101">
        <v>6</v>
      </c>
      <c r="F166" s="173" t="s">
        <v>232</v>
      </c>
      <c r="G166" s="173"/>
      <c r="H166" s="15">
        <v>0</v>
      </c>
      <c r="I166" s="101">
        <v>0</v>
      </c>
      <c r="J166" s="173" t="s">
        <v>223</v>
      </c>
      <c r="K166" s="173"/>
      <c r="L166" s="15">
        <v>7</v>
      </c>
      <c r="M166" s="101">
        <v>50</v>
      </c>
      <c r="N166" s="173" t="s">
        <v>264</v>
      </c>
      <c r="O166" s="173"/>
      <c r="P166" s="35">
        <v>2</v>
      </c>
      <c r="Q166" s="109">
        <v>4</v>
      </c>
    </row>
    <row r="167" spans="1:17" x14ac:dyDescent="0.2">
      <c r="A167" s="111"/>
      <c r="B167" s="176" t="s">
        <v>223</v>
      </c>
      <c r="C167" s="176"/>
      <c r="D167" s="15">
        <v>3</v>
      </c>
      <c r="E167" s="101">
        <v>1</v>
      </c>
      <c r="F167" s="173" t="s">
        <v>241</v>
      </c>
      <c r="G167" s="173"/>
      <c r="H167" s="15">
        <v>4</v>
      </c>
      <c r="I167" s="101">
        <v>46</v>
      </c>
      <c r="J167" s="173" t="s">
        <v>163</v>
      </c>
      <c r="K167" s="173"/>
      <c r="L167" s="15">
        <v>5</v>
      </c>
      <c r="M167" s="101">
        <v>2</v>
      </c>
      <c r="N167" s="173" t="s">
        <v>155</v>
      </c>
      <c r="O167" s="173"/>
      <c r="P167" s="35">
        <v>1</v>
      </c>
      <c r="Q167" s="109">
        <v>3</v>
      </c>
    </row>
    <row r="168" spans="1:17" x14ac:dyDescent="0.2">
      <c r="A168" s="111"/>
      <c r="B168" s="173" t="s">
        <v>208</v>
      </c>
      <c r="C168" s="173"/>
      <c r="D168" s="15">
        <v>0</v>
      </c>
      <c r="E168" s="101">
        <v>0</v>
      </c>
      <c r="F168" s="101"/>
      <c r="G168" s="101"/>
      <c r="H168" s="101"/>
      <c r="I168" s="101"/>
      <c r="J168" s="173" t="s">
        <v>258</v>
      </c>
      <c r="K168" s="173"/>
      <c r="L168" s="15">
        <v>0</v>
      </c>
      <c r="M168" s="101">
        <v>0</v>
      </c>
      <c r="N168" s="173" t="s">
        <v>274</v>
      </c>
      <c r="O168" s="173"/>
      <c r="P168" s="35">
        <v>5</v>
      </c>
      <c r="Q168" s="109">
        <v>2</v>
      </c>
    </row>
    <row r="169" spans="1:17" x14ac:dyDescent="0.2">
      <c r="A169" s="111"/>
      <c r="B169" s="176" t="s">
        <v>163</v>
      </c>
      <c r="C169" s="176"/>
      <c r="D169" s="15">
        <v>8</v>
      </c>
      <c r="E169" s="101">
        <v>30</v>
      </c>
      <c r="F169" s="101"/>
      <c r="G169" s="101"/>
      <c r="H169" s="101"/>
      <c r="I169" s="101"/>
      <c r="J169" s="173" t="s">
        <v>231</v>
      </c>
      <c r="K169" s="173"/>
      <c r="L169" s="15">
        <v>1</v>
      </c>
      <c r="M169" s="101">
        <v>4</v>
      </c>
      <c r="N169" s="173" t="s">
        <v>275</v>
      </c>
      <c r="O169" s="173"/>
      <c r="P169" s="35">
        <v>4</v>
      </c>
      <c r="Q169" s="109">
        <v>2</v>
      </c>
    </row>
    <row r="170" spans="1:17" x14ac:dyDescent="0.2">
      <c r="A170" s="111"/>
      <c r="B170" s="176" t="s">
        <v>219</v>
      </c>
      <c r="C170" s="176"/>
      <c r="D170" s="15">
        <v>6</v>
      </c>
      <c r="E170" s="101">
        <v>10</v>
      </c>
      <c r="F170" s="101"/>
      <c r="G170" s="101"/>
      <c r="H170" s="101"/>
      <c r="I170" s="101"/>
      <c r="J170" s="173" t="s">
        <v>185</v>
      </c>
      <c r="K170" s="173"/>
      <c r="L170" s="15">
        <v>5</v>
      </c>
      <c r="M170" s="101">
        <v>6</v>
      </c>
      <c r="N170" s="173" t="s">
        <v>267</v>
      </c>
      <c r="O170" s="173"/>
      <c r="P170" s="35">
        <v>5</v>
      </c>
      <c r="Q170" s="109">
        <v>4</v>
      </c>
    </row>
    <row r="171" spans="1:17" x14ac:dyDescent="0.2">
      <c r="A171" s="111"/>
      <c r="B171" s="173" t="s">
        <v>210</v>
      </c>
      <c r="C171" s="173"/>
      <c r="D171" s="15">
        <v>6</v>
      </c>
      <c r="E171" s="101">
        <v>112</v>
      </c>
      <c r="F171" s="101"/>
      <c r="G171" s="101"/>
      <c r="H171" s="101"/>
      <c r="I171" s="101"/>
      <c r="J171" s="173" t="s">
        <v>192</v>
      </c>
      <c r="K171" s="173"/>
      <c r="L171" s="15">
        <v>3</v>
      </c>
      <c r="M171" s="101">
        <v>101</v>
      </c>
      <c r="N171" s="173" t="s">
        <v>268</v>
      </c>
      <c r="O171" s="173"/>
      <c r="P171" s="35">
        <v>3</v>
      </c>
      <c r="Q171" s="109">
        <v>12</v>
      </c>
    </row>
    <row r="172" spans="1:17" x14ac:dyDescent="0.2">
      <c r="A172" s="111"/>
      <c r="B172" s="173" t="s">
        <v>185</v>
      </c>
      <c r="C172" s="173"/>
      <c r="D172" s="15">
        <v>4</v>
      </c>
      <c r="E172" s="101">
        <v>17</v>
      </c>
      <c r="F172" s="101"/>
      <c r="G172" s="101"/>
      <c r="H172" s="101"/>
      <c r="I172" s="101"/>
      <c r="J172" s="173" t="s">
        <v>194</v>
      </c>
      <c r="K172" s="173"/>
      <c r="L172" s="15">
        <v>2</v>
      </c>
      <c r="M172" s="101">
        <v>11</v>
      </c>
      <c r="N172" s="173" t="s">
        <v>269</v>
      </c>
      <c r="O172" s="173"/>
      <c r="P172" s="35">
        <v>3</v>
      </c>
      <c r="Q172" s="109">
        <v>4</v>
      </c>
    </row>
    <row r="173" spans="1:17" x14ac:dyDescent="0.2">
      <c r="A173" s="111"/>
      <c r="B173" s="173" t="s">
        <v>192</v>
      </c>
      <c r="C173" s="173"/>
      <c r="D173" s="15">
        <v>4</v>
      </c>
      <c r="E173" s="101">
        <v>195</v>
      </c>
      <c r="F173" s="101"/>
      <c r="G173" s="101"/>
      <c r="H173" s="101"/>
      <c r="I173" s="101"/>
      <c r="J173" s="173" t="s">
        <v>198</v>
      </c>
      <c r="K173" s="173"/>
      <c r="L173" s="15">
        <v>5</v>
      </c>
      <c r="M173" s="101">
        <v>3</v>
      </c>
      <c r="N173" s="173" t="s">
        <v>189</v>
      </c>
      <c r="O173" s="173"/>
      <c r="P173" s="35">
        <v>4</v>
      </c>
      <c r="Q173" s="109">
        <v>14</v>
      </c>
    </row>
    <row r="174" spans="1:17" x14ac:dyDescent="0.2">
      <c r="A174" s="111"/>
      <c r="B174" s="173" t="s">
        <v>194</v>
      </c>
      <c r="C174" s="173"/>
      <c r="D174" s="15">
        <v>1</v>
      </c>
      <c r="E174" s="101">
        <v>15</v>
      </c>
      <c r="F174" s="101"/>
      <c r="G174" s="101"/>
      <c r="H174" s="101"/>
      <c r="I174" s="101"/>
      <c r="J174" s="173" t="s">
        <v>262</v>
      </c>
      <c r="K174" s="173"/>
      <c r="L174" s="15">
        <v>4</v>
      </c>
      <c r="M174" s="101">
        <v>12</v>
      </c>
      <c r="N174" s="101"/>
      <c r="O174" s="101"/>
      <c r="P174" s="168"/>
      <c r="Q174" s="109"/>
    </row>
    <row r="175" spans="1:17" x14ac:dyDescent="0.2">
      <c r="A175" s="111"/>
      <c r="B175" s="173" t="s">
        <v>220</v>
      </c>
      <c r="C175" s="173"/>
      <c r="D175" s="15">
        <v>1</v>
      </c>
      <c r="E175" s="101">
        <v>1</v>
      </c>
      <c r="F175" s="101"/>
      <c r="G175" s="101"/>
      <c r="H175" s="101"/>
      <c r="I175" s="101"/>
      <c r="J175" s="101"/>
      <c r="K175" s="101"/>
      <c r="L175" s="101"/>
      <c r="M175" s="101"/>
      <c r="N175" s="101"/>
      <c r="O175" s="101"/>
      <c r="P175" s="168"/>
      <c r="Q175" s="109"/>
    </row>
    <row r="176" spans="1:17" x14ac:dyDescent="0.2">
      <c r="A176" s="111"/>
      <c r="B176" s="173" t="s">
        <v>198</v>
      </c>
      <c r="C176" s="173"/>
      <c r="D176" s="15">
        <v>4</v>
      </c>
      <c r="E176" s="101">
        <v>9</v>
      </c>
      <c r="F176" s="101"/>
      <c r="G176" s="101"/>
      <c r="H176" s="101"/>
      <c r="I176" s="101"/>
      <c r="J176" s="101"/>
      <c r="K176" s="101"/>
      <c r="L176" s="101"/>
      <c r="M176" s="101"/>
      <c r="N176" s="101"/>
      <c r="O176" s="101"/>
      <c r="P176" s="168"/>
      <c r="Q176" s="109"/>
    </row>
    <row r="177" spans="1:17" x14ac:dyDescent="0.2">
      <c r="A177" s="111"/>
      <c r="B177" s="173" t="s">
        <v>200</v>
      </c>
      <c r="C177" s="173"/>
      <c r="D177" s="15">
        <v>1</v>
      </c>
      <c r="E177" s="101">
        <v>1</v>
      </c>
      <c r="F177" s="101"/>
      <c r="G177" s="101"/>
      <c r="H177" s="101"/>
      <c r="I177" s="101"/>
      <c r="J177" s="101"/>
      <c r="K177" s="101"/>
      <c r="L177" s="101"/>
      <c r="M177" s="101"/>
      <c r="N177" s="101"/>
      <c r="O177" s="101"/>
      <c r="P177" s="168"/>
      <c r="Q177" s="109"/>
    </row>
    <row r="178" spans="1:17" ht="17" thickBot="1" x14ac:dyDescent="0.25">
      <c r="A178" s="153"/>
      <c r="B178" s="183" t="s">
        <v>221</v>
      </c>
      <c r="C178" s="183"/>
      <c r="D178" s="15">
        <v>3</v>
      </c>
      <c r="E178" s="139">
        <v>2</v>
      </c>
      <c r="F178" s="139"/>
      <c r="G178" s="139"/>
      <c r="H178" s="139"/>
      <c r="I178" s="139"/>
      <c r="J178" s="139"/>
      <c r="K178" s="139"/>
      <c r="L178" s="139"/>
      <c r="M178" s="139"/>
      <c r="N178" s="139"/>
      <c r="O178" s="139"/>
      <c r="P178" s="169"/>
      <c r="Q178" s="127"/>
    </row>
    <row r="180" spans="1:17" ht="17" thickBot="1" x14ac:dyDescent="0.25"/>
    <row r="181" spans="1:17" ht="51" x14ac:dyDescent="0.2">
      <c r="A181" s="154" t="s">
        <v>402</v>
      </c>
      <c r="B181" s="141" t="s">
        <v>370</v>
      </c>
      <c r="C181" s="148"/>
      <c r="D181" s="149" t="s">
        <v>404</v>
      </c>
      <c r="E181" s="149" t="s">
        <v>403</v>
      </c>
      <c r="F181" s="141" t="s">
        <v>371</v>
      </c>
      <c r="G181" s="148"/>
      <c r="H181" s="149" t="s">
        <v>404</v>
      </c>
      <c r="I181" s="149" t="s">
        <v>403</v>
      </c>
      <c r="J181" s="182" t="s">
        <v>374</v>
      </c>
      <c r="K181" s="182"/>
      <c r="L181" s="149" t="s">
        <v>404</v>
      </c>
      <c r="M181" s="149" t="s">
        <v>403</v>
      </c>
      <c r="N181" s="182" t="s">
        <v>372</v>
      </c>
      <c r="O181" s="182"/>
      <c r="P181" s="149" t="s">
        <v>404</v>
      </c>
      <c r="Q181" s="150" t="s">
        <v>403</v>
      </c>
    </row>
    <row r="182" spans="1:17" x14ac:dyDescent="0.2">
      <c r="A182" s="111"/>
      <c r="B182" s="173" t="s">
        <v>290</v>
      </c>
      <c r="C182" s="173"/>
      <c r="D182" s="97">
        <v>8</v>
      </c>
      <c r="E182" s="101">
        <v>37</v>
      </c>
      <c r="F182" s="173" t="s">
        <v>2</v>
      </c>
      <c r="G182" s="173"/>
      <c r="H182" s="96">
        <v>10</v>
      </c>
      <c r="I182" s="101">
        <v>21</v>
      </c>
      <c r="J182" s="173" t="s">
        <v>11</v>
      </c>
      <c r="K182" s="173"/>
      <c r="L182" s="96">
        <v>4</v>
      </c>
      <c r="M182" s="155">
        <v>15</v>
      </c>
      <c r="N182" s="173" t="s">
        <v>9</v>
      </c>
      <c r="O182" s="173"/>
      <c r="P182" s="96">
        <v>2</v>
      </c>
      <c r="Q182" s="109">
        <v>2</v>
      </c>
    </row>
    <row r="183" spans="1:17" x14ac:dyDescent="0.2">
      <c r="A183" s="111"/>
      <c r="B183" s="173" t="s">
        <v>11</v>
      </c>
      <c r="C183" s="173"/>
      <c r="D183" s="96">
        <v>4</v>
      </c>
      <c r="E183" s="101">
        <v>14</v>
      </c>
      <c r="F183" s="173" t="s">
        <v>8</v>
      </c>
      <c r="G183" s="173"/>
      <c r="H183" s="96">
        <v>1</v>
      </c>
      <c r="I183" s="101">
        <v>2</v>
      </c>
      <c r="J183" s="173" t="s">
        <v>13</v>
      </c>
      <c r="K183" s="173"/>
      <c r="L183" s="96">
        <v>5</v>
      </c>
      <c r="M183" s="155">
        <v>29</v>
      </c>
      <c r="N183" s="173" t="s">
        <v>13</v>
      </c>
      <c r="O183" s="173"/>
      <c r="P183" s="96">
        <v>1</v>
      </c>
      <c r="Q183" s="109">
        <v>1</v>
      </c>
    </row>
    <row r="184" spans="1:17" x14ac:dyDescent="0.2">
      <c r="A184" s="111"/>
      <c r="B184" s="173" t="s">
        <v>30</v>
      </c>
      <c r="C184" s="173"/>
      <c r="D184" s="96">
        <v>8</v>
      </c>
      <c r="E184" s="101">
        <v>70</v>
      </c>
      <c r="F184" s="173" t="s">
        <v>9</v>
      </c>
      <c r="G184" s="173"/>
      <c r="H184" s="96">
        <v>3</v>
      </c>
      <c r="I184" s="101">
        <v>21</v>
      </c>
      <c r="J184" s="174" t="s">
        <v>288</v>
      </c>
      <c r="K184" s="174"/>
      <c r="L184" s="96">
        <v>2</v>
      </c>
      <c r="M184" s="103">
        <v>3</v>
      </c>
      <c r="N184" s="173" t="s">
        <v>15</v>
      </c>
      <c r="O184" s="173"/>
      <c r="P184" s="96">
        <v>1</v>
      </c>
      <c r="Q184" s="109">
        <v>6</v>
      </c>
    </row>
    <row r="185" spans="1:17" x14ac:dyDescent="0.2">
      <c r="A185" s="111"/>
      <c r="B185" s="176" t="s">
        <v>40</v>
      </c>
      <c r="C185" s="176"/>
      <c r="D185" s="96">
        <v>3</v>
      </c>
      <c r="E185" s="101">
        <v>1</v>
      </c>
      <c r="F185" s="173" t="s">
        <v>11</v>
      </c>
      <c r="G185" s="173"/>
      <c r="H185" s="96">
        <v>3</v>
      </c>
      <c r="I185" s="101">
        <v>13</v>
      </c>
      <c r="J185" s="174" t="s">
        <v>289</v>
      </c>
      <c r="K185" s="174"/>
      <c r="L185" s="96">
        <v>2</v>
      </c>
      <c r="M185" s="103">
        <v>3</v>
      </c>
      <c r="N185" s="173" t="s">
        <v>17</v>
      </c>
      <c r="O185" s="173"/>
      <c r="P185" s="96">
        <v>6</v>
      </c>
      <c r="Q185" s="109">
        <v>8</v>
      </c>
    </row>
    <row r="186" spans="1:17" x14ac:dyDescent="0.2">
      <c r="A186" s="111"/>
      <c r="B186" s="180" t="s">
        <v>42</v>
      </c>
      <c r="C186" s="180"/>
      <c r="D186" s="96">
        <v>4</v>
      </c>
      <c r="E186" s="101">
        <v>14</v>
      </c>
      <c r="F186" s="173" t="s">
        <v>13</v>
      </c>
      <c r="G186" s="173"/>
      <c r="H186" s="96">
        <v>1</v>
      </c>
      <c r="I186" s="101">
        <v>1</v>
      </c>
      <c r="J186" s="173" t="s">
        <v>38</v>
      </c>
      <c r="K186" s="173"/>
      <c r="L186" s="96">
        <v>1</v>
      </c>
      <c r="M186" s="155">
        <v>2</v>
      </c>
      <c r="N186" s="173" t="s">
        <v>23</v>
      </c>
      <c r="O186" s="173"/>
      <c r="P186" s="96">
        <v>6</v>
      </c>
      <c r="Q186" s="109">
        <v>1</v>
      </c>
    </row>
    <row r="187" spans="1:17" x14ac:dyDescent="0.2">
      <c r="A187" s="111"/>
      <c r="B187" s="173" t="s">
        <v>46</v>
      </c>
      <c r="C187" s="173"/>
      <c r="D187" s="96">
        <v>5</v>
      </c>
      <c r="E187" s="101">
        <v>80</v>
      </c>
      <c r="F187" s="173" t="s">
        <v>17</v>
      </c>
      <c r="G187" s="173"/>
      <c r="H187" s="96">
        <v>4</v>
      </c>
      <c r="I187" s="101">
        <v>1</v>
      </c>
      <c r="J187" s="176" t="s">
        <v>40</v>
      </c>
      <c r="K187" s="176"/>
      <c r="L187" s="96">
        <v>2</v>
      </c>
      <c r="M187" s="156">
        <v>1</v>
      </c>
      <c r="N187" s="173" t="s">
        <v>34</v>
      </c>
      <c r="O187" s="173"/>
      <c r="P187" s="96">
        <v>3</v>
      </c>
      <c r="Q187" s="109">
        <v>3</v>
      </c>
    </row>
    <row r="188" spans="1:17" x14ac:dyDescent="0.2">
      <c r="A188" s="111"/>
      <c r="B188" s="181" t="s">
        <v>60</v>
      </c>
      <c r="C188" s="181"/>
      <c r="D188" s="97">
        <v>2</v>
      </c>
      <c r="E188" s="101">
        <v>18</v>
      </c>
      <c r="F188" s="176" t="s">
        <v>25</v>
      </c>
      <c r="G188" s="176"/>
      <c r="H188" s="96">
        <v>5</v>
      </c>
      <c r="I188" s="101">
        <v>120</v>
      </c>
      <c r="J188" s="176" t="s">
        <v>42</v>
      </c>
      <c r="K188" s="176"/>
      <c r="L188" s="96">
        <v>5</v>
      </c>
      <c r="M188" s="156">
        <v>10</v>
      </c>
      <c r="N188" s="176" t="s">
        <v>40</v>
      </c>
      <c r="O188" s="176"/>
      <c r="P188" s="96">
        <v>5</v>
      </c>
      <c r="Q188" s="109">
        <v>1</v>
      </c>
    </row>
    <row r="189" spans="1:17" x14ac:dyDescent="0.2">
      <c r="A189" s="111"/>
      <c r="B189" s="176" t="s">
        <v>64</v>
      </c>
      <c r="C189" s="176"/>
      <c r="D189" s="96">
        <v>4</v>
      </c>
      <c r="E189" s="101">
        <v>2</v>
      </c>
      <c r="F189" s="173" t="s">
        <v>30</v>
      </c>
      <c r="G189" s="173"/>
      <c r="H189" s="96">
        <v>1</v>
      </c>
      <c r="I189" s="101">
        <v>1</v>
      </c>
      <c r="J189" s="173" t="s">
        <v>46</v>
      </c>
      <c r="K189" s="173"/>
      <c r="L189" s="96">
        <v>6</v>
      </c>
      <c r="M189" s="155">
        <v>39</v>
      </c>
      <c r="N189" s="174" t="s">
        <v>344</v>
      </c>
      <c r="O189" s="174"/>
      <c r="P189" s="96">
        <v>1</v>
      </c>
      <c r="Q189" s="109">
        <v>1</v>
      </c>
    </row>
    <row r="190" spans="1:17" x14ac:dyDescent="0.2">
      <c r="A190" s="111"/>
      <c r="B190" s="173" t="s">
        <v>297</v>
      </c>
      <c r="C190" s="173"/>
      <c r="D190" s="96">
        <v>2</v>
      </c>
      <c r="E190" s="101">
        <v>8</v>
      </c>
      <c r="F190" s="173" t="s">
        <v>32</v>
      </c>
      <c r="G190" s="173"/>
      <c r="H190" s="96">
        <v>5</v>
      </c>
      <c r="I190" s="101">
        <v>19</v>
      </c>
      <c r="J190" s="176" t="s">
        <v>66</v>
      </c>
      <c r="K190" s="176"/>
      <c r="L190" s="96">
        <v>7</v>
      </c>
      <c r="M190" s="156">
        <v>39</v>
      </c>
      <c r="N190" s="179" t="s">
        <v>285</v>
      </c>
      <c r="O190" s="179"/>
      <c r="P190" s="96">
        <v>3</v>
      </c>
      <c r="Q190" s="109">
        <v>5</v>
      </c>
    </row>
    <row r="191" spans="1:17" x14ac:dyDescent="0.2">
      <c r="A191" s="111"/>
      <c r="B191" s="173" t="s">
        <v>73</v>
      </c>
      <c r="C191" s="173"/>
      <c r="D191" s="96">
        <v>6</v>
      </c>
      <c r="E191" s="101">
        <v>8</v>
      </c>
      <c r="F191" s="173" t="s">
        <v>301</v>
      </c>
      <c r="G191" s="173"/>
      <c r="H191" s="96">
        <v>3</v>
      </c>
      <c r="I191" s="101">
        <v>5</v>
      </c>
      <c r="J191" s="176" t="s">
        <v>83</v>
      </c>
      <c r="K191" s="176"/>
      <c r="L191" s="96">
        <v>7</v>
      </c>
      <c r="M191" s="156">
        <v>90</v>
      </c>
      <c r="N191" s="176" t="s">
        <v>75</v>
      </c>
      <c r="O191" s="176"/>
      <c r="P191" s="96">
        <v>3</v>
      </c>
      <c r="Q191" s="109">
        <v>11</v>
      </c>
    </row>
    <row r="192" spans="1:17" x14ac:dyDescent="0.2">
      <c r="A192" s="111"/>
      <c r="B192" s="181" t="s">
        <v>81</v>
      </c>
      <c r="C192" s="181"/>
      <c r="D192" s="96">
        <v>5</v>
      </c>
      <c r="E192" s="101">
        <v>7</v>
      </c>
      <c r="F192" s="173" t="s">
        <v>38</v>
      </c>
      <c r="G192" s="173"/>
      <c r="H192" s="96">
        <v>3</v>
      </c>
      <c r="I192" s="101">
        <v>4</v>
      </c>
      <c r="J192" s="180" t="s">
        <v>100</v>
      </c>
      <c r="K192" s="180"/>
      <c r="L192" s="96">
        <v>4</v>
      </c>
      <c r="M192" s="157">
        <v>9</v>
      </c>
      <c r="N192" s="174" t="s">
        <v>272</v>
      </c>
      <c r="O192" s="174"/>
      <c r="P192" s="96">
        <v>2</v>
      </c>
      <c r="Q192" s="109">
        <v>9</v>
      </c>
    </row>
    <row r="193" spans="1:17" x14ac:dyDescent="0.2">
      <c r="A193" s="111"/>
      <c r="B193" s="176" t="s">
        <v>83</v>
      </c>
      <c r="C193" s="176"/>
      <c r="D193" s="96">
        <v>5</v>
      </c>
      <c r="E193" s="101">
        <v>67</v>
      </c>
      <c r="F193" s="173" t="s">
        <v>287</v>
      </c>
      <c r="G193" s="173"/>
      <c r="H193" s="96">
        <v>1</v>
      </c>
      <c r="I193" s="101">
        <v>1</v>
      </c>
      <c r="J193" s="180" t="s">
        <v>253</v>
      </c>
      <c r="K193" s="180"/>
      <c r="L193" s="96">
        <v>6</v>
      </c>
      <c r="M193" s="157">
        <v>20</v>
      </c>
      <c r="N193" s="176" t="s">
        <v>85</v>
      </c>
      <c r="O193" s="176"/>
      <c r="P193" s="96">
        <v>8</v>
      </c>
      <c r="Q193" s="109">
        <v>67</v>
      </c>
    </row>
    <row r="194" spans="1:17" x14ac:dyDescent="0.2">
      <c r="A194" s="111"/>
      <c r="B194" s="180" t="s">
        <v>100</v>
      </c>
      <c r="C194" s="180"/>
      <c r="D194" s="96">
        <v>4</v>
      </c>
      <c r="E194" s="101">
        <v>5</v>
      </c>
      <c r="F194" s="180" t="s">
        <v>100</v>
      </c>
      <c r="G194" s="180"/>
      <c r="H194" s="96">
        <v>3</v>
      </c>
      <c r="I194" s="101">
        <v>5</v>
      </c>
      <c r="J194" s="176" t="s">
        <v>113</v>
      </c>
      <c r="K194" s="176"/>
      <c r="L194" s="96">
        <v>4</v>
      </c>
      <c r="M194" s="156">
        <v>18</v>
      </c>
      <c r="N194" s="176" t="s">
        <v>90</v>
      </c>
      <c r="O194" s="176"/>
      <c r="P194" s="96">
        <v>3</v>
      </c>
      <c r="Q194" s="109">
        <v>2</v>
      </c>
    </row>
    <row r="195" spans="1:17" x14ac:dyDescent="0.2">
      <c r="A195" s="111"/>
      <c r="B195" s="173" t="s">
        <v>120</v>
      </c>
      <c r="C195" s="173"/>
      <c r="D195" s="96">
        <v>2</v>
      </c>
      <c r="E195" s="101">
        <v>2</v>
      </c>
      <c r="F195" s="176" t="s">
        <v>109</v>
      </c>
      <c r="G195" s="176"/>
      <c r="H195" s="96">
        <v>8</v>
      </c>
      <c r="I195" s="101">
        <v>23</v>
      </c>
      <c r="J195" s="176" t="s">
        <v>131</v>
      </c>
      <c r="K195" s="176"/>
      <c r="L195" s="96">
        <v>6</v>
      </c>
      <c r="M195" s="156">
        <v>4</v>
      </c>
      <c r="N195" s="176" t="s">
        <v>92</v>
      </c>
      <c r="O195" s="176"/>
      <c r="P195" s="96">
        <v>5</v>
      </c>
      <c r="Q195" s="109">
        <v>11</v>
      </c>
    </row>
    <row r="196" spans="1:17" x14ac:dyDescent="0.2">
      <c r="A196" s="111"/>
      <c r="B196" s="173" t="s">
        <v>122</v>
      </c>
      <c r="C196" s="173"/>
      <c r="D196" s="96">
        <v>4</v>
      </c>
      <c r="E196" s="101">
        <v>14</v>
      </c>
      <c r="F196" s="173" t="s">
        <v>228</v>
      </c>
      <c r="G196" s="173"/>
      <c r="H196" s="96">
        <v>2</v>
      </c>
      <c r="I196" s="101">
        <v>8</v>
      </c>
      <c r="J196" s="176" t="s">
        <v>137</v>
      </c>
      <c r="K196" s="176"/>
      <c r="L196" s="96">
        <v>1</v>
      </c>
      <c r="M196" s="156">
        <v>3</v>
      </c>
      <c r="N196" s="172" t="s">
        <v>298</v>
      </c>
      <c r="O196" s="172"/>
      <c r="P196" s="96">
        <v>3</v>
      </c>
      <c r="Q196" s="109">
        <v>2</v>
      </c>
    </row>
    <row r="197" spans="1:17" x14ac:dyDescent="0.2">
      <c r="A197" s="111"/>
      <c r="B197" s="173" t="s">
        <v>291</v>
      </c>
      <c r="C197" s="173"/>
      <c r="D197" s="96">
        <v>5</v>
      </c>
      <c r="E197" s="101">
        <v>27</v>
      </c>
      <c r="F197" s="173" t="s">
        <v>135</v>
      </c>
      <c r="G197" s="173"/>
      <c r="H197" s="96">
        <v>3</v>
      </c>
      <c r="I197" s="101">
        <v>10</v>
      </c>
      <c r="J197" s="172" t="s">
        <v>255</v>
      </c>
      <c r="K197" s="172"/>
      <c r="L197" s="96">
        <v>6</v>
      </c>
      <c r="M197" s="130">
        <v>400</v>
      </c>
      <c r="N197" s="178" t="s">
        <v>117</v>
      </c>
      <c r="O197" s="178"/>
      <c r="P197" s="96">
        <v>2</v>
      </c>
      <c r="Q197" s="109">
        <v>9</v>
      </c>
    </row>
    <row r="198" spans="1:17" x14ac:dyDescent="0.2">
      <c r="A198" s="111"/>
      <c r="B198" s="176" t="s">
        <v>137</v>
      </c>
      <c r="C198" s="176"/>
      <c r="D198" s="96">
        <v>3</v>
      </c>
      <c r="E198" s="101">
        <v>16</v>
      </c>
      <c r="F198" s="176" t="s">
        <v>139</v>
      </c>
      <c r="G198" s="176"/>
      <c r="H198" s="96">
        <v>1</v>
      </c>
      <c r="I198" s="101">
        <v>1</v>
      </c>
      <c r="J198" s="176" t="s">
        <v>145</v>
      </c>
      <c r="K198" s="176"/>
      <c r="L198" s="96">
        <v>5</v>
      </c>
      <c r="M198" s="156">
        <v>38</v>
      </c>
      <c r="N198" s="173" t="s">
        <v>120</v>
      </c>
      <c r="O198" s="173"/>
      <c r="P198" s="96">
        <v>1</v>
      </c>
      <c r="Q198" s="109">
        <v>1</v>
      </c>
    </row>
    <row r="199" spans="1:17" x14ac:dyDescent="0.2">
      <c r="A199" s="111"/>
      <c r="B199" s="176" t="s">
        <v>163</v>
      </c>
      <c r="C199" s="176"/>
      <c r="D199" s="96">
        <v>8</v>
      </c>
      <c r="E199" s="101">
        <v>25</v>
      </c>
      <c r="F199" s="176" t="s">
        <v>145</v>
      </c>
      <c r="G199" s="176"/>
      <c r="H199" s="96">
        <v>3</v>
      </c>
      <c r="I199" s="101">
        <v>4</v>
      </c>
      <c r="J199" s="176" t="s">
        <v>163</v>
      </c>
      <c r="K199" s="176"/>
      <c r="L199" s="96">
        <v>2</v>
      </c>
      <c r="M199" s="156">
        <v>2</v>
      </c>
      <c r="N199" s="173" t="s">
        <v>124</v>
      </c>
      <c r="O199" s="173"/>
      <c r="P199" s="96">
        <v>8</v>
      </c>
      <c r="Q199" s="109">
        <v>24</v>
      </c>
    </row>
    <row r="200" spans="1:17" x14ac:dyDescent="0.2">
      <c r="A200" s="111"/>
      <c r="B200" s="173" t="s">
        <v>170</v>
      </c>
      <c r="C200" s="173"/>
      <c r="D200" s="96">
        <v>1</v>
      </c>
      <c r="E200" s="101">
        <v>1</v>
      </c>
      <c r="F200" s="176" t="s">
        <v>159</v>
      </c>
      <c r="G200" s="176"/>
      <c r="H200" s="96">
        <v>5</v>
      </c>
      <c r="I200" s="101">
        <v>27</v>
      </c>
      <c r="J200" s="176" t="s">
        <v>180</v>
      </c>
      <c r="K200" s="176"/>
      <c r="L200" s="96">
        <v>2</v>
      </c>
      <c r="M200" s="156">
        <v>1</v>
      </c>
      <c r="N200" s="176" t="s">
        <v>127</v>
      </c>
      <c r="O200" s="176"/>
      <c r="P200" s="96">
        <v>3</v>
      </c>
      <c r="Q200" s="109">
        <v>19</v>
      </c>
    </row>
    <row r="201" spans="1:17" x14ac:dyDescent="0.2">
      <c r="A201" s="111"/>
      <c r="B201" s="173" t="s">
        <v>172</v>
      </c>
      <c r="C201" s="173"/>
      <c r="D201" s="96">
        <v>5</v>
      </c>
      <c r="E201" s="101">
        <v>110</v>
      </c>
      <c r="F201" s="172" t="s">
        <v>300</v>
      </c>
      <c r="G201" s="172"/>
      <c r="H201" s="96">
        <v>1</v>
      </c>
      <c r="I201" s="101">
        <v>12</v>
      </c>
      <c r="J201" s="180" t="s">
        <v>185</v>
      </c>
      <c r="K201" s="180"/>
      <c r="L201" s="96">
        <v>2</v>
      </c>
      <c r="M201" s="157">
        <v>1</v>
      </c>
      <c r="N201" s="176" t="s">
        <v>133</v>
      </c>
      <c r="O201" s="176"/>
      <c r="P201" s="96">
        <v>4</v>
      </c>
      <c r="Q201" s="109">
        <v>9</v>
      </c>
    </row>
    <row r="202" spans="1:17" x14ac:dyDescent="0.2">
      <c r="A202" s="111"/>
      <c r="B202" s="180" t="s">
        <v>185</v>
      </c>
      <c r="C202" s="180"/>
      <c r="D202" s="97">
        <v>2</v>
      </c>
      <c r="E202" s="101">
        <v>2</v>
      </c>
      <c r="F202" s="173" t="s">
        <v>170</v>
      </c>
      <c r="G202" s="173"/>
      <c r="H202" s="96">
        <v>4</v>
      </c>
      <c r="I202" s="101">
        <v>24</v>
      </c>
      <c r="J202" s="173" t="s">
        <v>192</v>
      </c>
      <c r="K202" s="173"/>
      <c r="L202" s="96">
        <v>5</v>
      </c>
      <c r="M202" s="155">
        <v>37</v>
      </c>
      <c r="N202" s="176" t="s">
        <v>145</v>
      </c>
      <c r="O202" s="176"/>
      <c r="P202" s="96">
        <v>5</v>
      </c>
      <c r="Q202" s="109">
        <v>20</v>
      </c>
    </row>
    <row r="203" spans="1:17" x14ac:dyDescent="0.2">
      <c r="A203" s="111"/>
      <c r="B203" s="173" t="s">
        <v>192</v>
      </c>
      <c r="C203" s="173"/>
      <c r="D203" s="96">
        <v>5</v>
      </c>
      <c r="E203" s="101">
        <v>105</v>
      </c>
      <c r="F203" s="173" t="s">
        <v>230</v>
      </c>
      <c r="G203" s="173"/>
      <c r="H203" s="96">
        <v>3</v>
      </c>
      <c r="I203" s="101">
        <v>32</v>
      </c>
      <c r="J203" s="173" t="s">
        <v>198</v>
      </c>
      <c r="K203" s="173"/>
      <c r="L203" s="96">
        <v>3</v>
      </c>
      <c r="M203" s="155">
        <v>12</v>
      </c>
      <c r="N203" s="176" t="s">
        <v>149</v>
      </c>
      <c r="O203" s="176"/>
      <c r="P203" s="96">
        <v>2</v>
      </c>
      <c r="Q203" s="109">
        <v>5</v>
      </c>
    </row>
    <row r="204" spans="1:17" x14ac:dyDescent="0.2">
      <c r="A204" s="111"/>
      <c r="B204" s="173" t="s">
        <v>196</v>
      </c>
      <c r="C204" s="173"/>
      <c r="D204" s="97">
        <v>1</v>
      </c>
      <c r="E204" s="101">
        <v>12</v>
      </c>
      <c r="F204" s="176" t="s">
        <v>180</v>
      </c>
      <c r="G204" s="176"/>
      <c r="H204" s="96">
        <v>4</v>
      </c>
      <c r="I204" s="101">
        <v>4</v>
      </c>
      <c r="J204" s="176" t="s">
        <v>200</v>
      </c>
      <c r="K204" s="176"/>
      <c r="L204" s="96">
        <v>3</v>
      </c>
      <c r="M204" s="156">
        <v>39</v>
      </c>
      <c r="N204" s="177" t="s">
        <v>153</v>
      </c>
      <c r="O204" s="177"/>
      <c r="P204" s="96">
        <v>3</v>
      </c>
      <c r="Q204" s="109">
        <v>3</v>
      </c>
    </row>
    <row r="205" spans="1:17" x14ac:dyDescent="0.2">
      <c r="A205" s="111"/>
      <c r="B205" s="173" t="s">
        <v>286</v>
      </c>
      <c r="C205" s="173"/>
      <c r="D205" s="96">
        <v>2</v>
      </c>
      <c r="E205" s="101">
        <v>1</v>
      </c>
      <c r="F205" s="173" t="s">
        <v>196</v>
      </c>
      <c r="G205" s="173"/>
      <c r="H205" s="96">
        <v>4</v>
      </c>
      <c r="I205" s="101">
        <v>300</v>
      </c>
      <c r="J205" s="103"/>
      <c r="K205" s="103"/>
      <c r="L205" s="103"/>
      <c r="M205" s="103"/>
      <c r="N205" s="176" t="s">
        <v>155</v>
      </c>
      <c r="O205" s="176"/>
      <c r="P205" s="96">
        <v>1</v>
      </c>
      <c r="Q205" s="109">
        <v>11</v>
      </c>
    </row>
    <row r="206" spans="1:17" x14ac:dyDescent="0.2">
      <c r="A206" s="111"/>
      <c r="B206" s="173" t="s">
        <v>198</v>
      </c>
      <c r="C206" s="173"/>
      <c r="D206" s="97">
        <v>1</v>
      </c>
      <c r="E206" s="101">
        <v>9</v>
      </c>
      <c r="F206" s="173" t="s">
        <v>284</v>
      </c>
      <c r="G206" s="173"/>
      <c r="H206" s="96">
        <v>4</v>
      </c>
      <c r="I206" s="101">
        <v>37</v>
      </c>
      <c r="J206" s="103"/>
      <c r="K206" s="103"/>
      <c r="L206" s="103"/>
      <c r="M206" s="103"/>
      <c r="N206" s="176" t="s">
        <v>159</v>
      </c>
      <c r="O206" s="176"/>
      <c r="P206" s="96">
        <v>1</v>
      </c>
      <c r="Q206" s="109">
        <v>1</v>
      </c>
    </row>
    <row r="207" spans="1:17" x14ac:dyDescent="0.2">
      <c r="A207" s="111"/>
      <c r="B207" s="173" t="s">
        <v>284</v>
      </c>
      <c r="C207" s="173"/>
      <c r="D207" s="96">
        <v>2</v>
      </c>
      <c r="E207" s="101">
        <v>2</v>
      </c>
      <c r="F207" s="101"/>
      <c r="G207" s="101"/>
      <c r="H207" s="101"/>
      <c r="I207" s="101"/>
      <c r="J207" s="101"/>
      <c r="K207" s="101"/>
      <c r="L207" s="101"/>
      <c r="M207" s="101"/>
      <c r="N207" s="172" t="s">
        <v>296</v>
      </c>
      <c r="O207" s="172"/>
      <c r="P207" s="96">
        <v>5</v>
      </c>
      <c r="Q207" s="109">
        <v>6</v>
      </c>
    </row>
    <row r="208" spans="1:17" x14ac:dyDescent="0.2">
      <c r="A208" s="111"/>
      <c r="B208" s="101"/>
      <c r="C208" s="101"/>
      <c r="D208" s="101"/>
      <c r="E208" s="101"/>
      <c r="F208" s="101"/>
      <c r="G208" s="101"/>
      <c r="H208" s="101"/>
      <c r="I208" s="101"/>
      <c r="J208" s="101"/>
      <c r="K208" s="101"/>
      <c r="L208" s="101"/>
      <c r="M208" s="101"/>
      <c r="N208" s="173" t="s">
        <v>342</v>
      </c>
      <c r="O208" s="173"/>
      <c r="P208" s="96">
        <v>4</v>
      </c>
      <c r="Q208" s="109">
        <v>15</v>
      </c>
    </row>
    <row r="209" spans="1:17" x14ac:dyDescent="0.2">
      <c r="A209" s="111"/>
      <c r="B209" s="101"/>
      <c r="C209" s="101"/>
      <c r="D209" s="101"/>
      <c r="E209" s="101"/>
      <c r="F209" s="101"/>
      <c r="G209" s="101"/>
      <c r="H209" s="101"/>
      <c r="I209" s="101"/>
      <c r="J209" s="101"/>
      <c r="K209" s="101"/>
      <c r="L209" s="101"/>
      <c r="M209" s="101"/>
      <c r="N209" s="173" t="s">
        <v>176</v>
      </c>
      <c r="O209" s="173"/>
      <c r="P209" s="96">
        <v>3</v>
      </c>
      <c r="Q209" s="109">
        <v>4</v>
      </c>
    </row>
    <row r="210" spans="1:17" x14ac:dyDescent="0.2">
      <c r="A210" s="111"/>
      <c r="B210" s="101"/>
      <c r="C210" s="101"/>
      <c r="D210" s="101"/>
      <c r="E210" s="101"/>
      <c r="F210" s="101"/>
      <c r="G210" s="101"/>
      <c r="H210" s="101"/>
      <c r="I210" s="101"/>
      <c r="J210" s="101"/>
      <c r="K210" s="101"/>
      <c r="L210" s="101"/>
      <c r="M210" s="101"/>
      <c r="N210" s="173" t="s">
        <v>178</v>
      </c>
      <c r="O210" s="173"/>
      <c r="P210" s="96">
        <v>5</v>
      </c>
      <c r="Q210" s="109">
        <v>17</v>
      </c>
    </row>
    <row r="211" spans="1:17" x14ac:dyDescent="0.2">
      <c r="A211" s="111"/>
      <c r="B211" s="101"/>
      <c r="C211" s="101"/>
      <c r="D211" s="101"/>
      <c r="E211" s="101"/>
      <c r="F211" s="101"/>
      <c r="G211" s="101"/>
      <c r="H211" s="101"/>
      <c r="I211" s="101"/>
      <c r="J211" s="101"/>
      <c r="K211" s="101"/>
      <c r="L211" s="101"/>
      <c r="M211" s="101"/>
      <c r="N211" s="174" t="s">
        <v>180</v>
      </c>
      <c r="O211" s="174"/>
      <c r="P211" s="96">
        <v>6</v>
      </c>
      <c r="Q211" s="109">
        <v>7</v>
      </c>
    </row>
    <row r="212" spans="1:17" ht="17" thickBot="1" x14ac:dyDescent="0.25">
      <c r="A212" s="153"/>
      <c r="B212" s="139"/>
      <c r="C212" s="139"/>
      <c r="D212" s="139"/>
      <c r="E212" s="139"/>
      <c r="F212" s="139"/>
      <c r="G212" s="139"/>
      <c r="H212" s="139"/>
      <c r="I212" s="139"/>
      <c r="J212" s="139"/>
      <c r="K212" s="139"/>
      <c r="L212" s="139"/>
      <c r="M212" s="139"/>
      <c r="N212" s="175" t="s">
        <v>189</v>
      </c>
      <c r="O212" s="175"/>
      <c r="P212" s="96">
        <v>4</v>
      </c>
      <c r="Q212" s="127">
        <v>6</v>
      </c>
    </row>
  </sheetData>
  <mergeCells count="408">
    <mergeCell ref="B110:C110"/>
    <mergeCell ref="B99:C99"/>
    <mergeCell ref="B100:C100"/>
    <mergeCell ref="B101:C101"/>
    <mergeCell ref="B102:C102"/>
    <mergeCell ref="B103:C103"/>
    <mergeCell ref="B104:C104"/>
    <mergeCell ref="B90:C90"/>
    <mergeCell ref="B91:C91"/>
    <mergeCell ref="B92:C92"/>
    <mergeCell ref="B93:C93"/>
    <mergeCell ref="B94:C94"/>
    <mergeCell ref="B95:C95"/>
    <mergeCell ref="B96:C96"/>
    <mergeCell ref="B97:C97"/>
    <mergeCell ref="B98:C98"/>
    <mergeCell ref="B105:C105"/>
    <mergeCell ref="B106:C106"/>
    <mergeCell ref="B107:C107"/>
    <mergeCell ref="B108:C108"/>
    <mergeCell ref="B109:C109"/>
    <mergeCell ref="F108:G108"/>
    <mergeCell ref="F109:G109"/>
    <mergeCell ref="F103:G103"/>
    <mergeCell ref="F104:G104"/>
    <mergeCell ref="F105:G105"/>
    <mergeCell ref="F106:G106"/>
    <mergeCell ref="F107:G107"/>
    <mergeCell ref="J90:K90"/>
    <mergeCell ref="J91:K91"/>
    <mergeCell ref="J92:K92"/>
    <mergeCell ref="J93:K93"/>
    <mergeCell ref="J94:K94"/>
    <mergeCell ref="J95:K95"/>
    <mergeCell ref="J96:K96"/>
    <mergeCell ref="J97:K97"/>
    <mergeCell ref="F102:G102"/>
    <mergeCell ref="F96:G96"/>
    <mergeCell ref="F97:G97"/>
    <mergeCell ref="F98:G98"/>
    <mergeCell ref="F99:G99"/>
    <mergeCell ref="F100:G100"/>
    <mergeCell ref="F101:G101"/>
    <mergeCell ref="F90:G90"/>
    <mergeCell ref="F91:G91"/>
    <mergeCell ref="F92:G92"/>
    <mergeCell ref="F93:G93"/>
    <mergeCell ref="F94:G94"/>
    <mergeCell ref="F95:G95"/>
    <mergeCell ref="J110:K110"/>
    <mergeCell ref="N90:O90"/>
    <mergeCell ref="N91:O91"/>
    <mergeCell ref="N92:O92"/>
    <mergeCell ref="N93:O93"/>
    <mergeCell ref="N94:O94"/>
    <mergeCell ref="N95:O95"/>
    <mergeCell ref="N96:O96"/>
    <mergeCell ref="N97:O97"/>
    <mergeCell ref="N98:O98"/>
    <mergeCell ref="J104:K104"/>
    <mergeCell ref="J105:K105"/>
    <mergeCell ref="J106:K106"/>
    <mergeCell ref="J107:K107"/>
    <mergeCell ref="J108:K108"/>
    <mergeCell ref="J109:K109"/>
    <mergeCell ref="J98:K98"/>
    <mergeCell ref="J99:K99"/>
    <mergeCell ref="J100:K100"/>
    <mergeCell ref="J101:K101"/>
    <mergeCell ref="J102:K102"/>
    <mergeCell ref="J103:K103"/>
    <mergeCell ref="N105:O105"/>
    <mergeCell ref="N106:O106"/>
    <mergeCell ref="N107:O107"/>
    <mergeCell ref="N108:O108"/>
    <mergeCell ref="N109:O109"/>
    <mergeCell ref="N110:O110"/>
    <mergeCell ref="N99:O99"/>
    <mergeCell ref="N100:O100"/>
    <mergeCell ref="N101:O101"/>
    <mergeCell ref="N102:O102"/>
    <mergeCell ref="N103:O103"/>
    <mergeCell ref="N104:O104"/>
    <mergeCell ref="N111:O111"/>
    <mergeCell ref="J113:K113"/>
    <mergeCell ref="N113:O113"/>
    <mergeCell ref="J146:K146"/>
    <mergeCell ref="N146:O146"/>
    <mergeCell ref="B114:C114"/>
    <mergeCell ref="B115:C115"/>
    <mergeCell ref="B116:C116"/>
    <mergeCell ref="B117:C117"/>
    <mergeCell ref="B118:C118"/>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37:C137"/>
    <mergeCell ref="B138:C138"/>
    <mergeCell ref="B139:C139"/>
    <mergeCell ref="B140:C140"/>
    <mergeCell ref="B141:C141"/>
    <mergeCell ref="B142:C142"/>
    <mergeCell ref="B131:C131"/>
    <mergeCell ref="B132:C132"/>
    <mergeCell ref="B133:C133"/>
    <mergeCell ref="B134:C134"/>
    <mergeCell ref="B135:C135"/>
    <mergeCell ref="B136:C136"/>
    <mergeCell ref="F114:G114"/>
    <mergeCell ref="F115:G115"/>
    <mergeCell ref="F116:G116"/>
    <mergeCell ref="F117:G117"/>
    <mergeCell ref="F118:G118"/>
    <mergeCell ref="F119:G119"/>
    <mergeCell ref="F120:G120"/>
    <mergeCell ref="F121:G121"/>
    <mergeCell ref="F122:G122"/>
    <mergeCell ref="J117:K117"/>
    <mergeCell ref="J118:K118"/>
    <mergeCell ref="J119:K119"/>
    <mergeCell ref="F129:G129"/>
    <mergeCell ref="F130:G130"/>
    <mergeCell ref="F131:G131"/>
    <mergeCell ref="F132:G132"/>
    <mergeCell ref="F133:G133"/>
    <mergeCell ref="F134:G134"/>
    <mergeCell ref="F123:G123"/>
    <mergeCell ref="F124:G124"/>
    <mergeCell ref="F125:G125"/>
    <mergeCell ref="F126:G126"/>
    <mergeCell ref="F127:G127"/>
    <mergeCell ref="F128:G128"/>
    <mergeCell ref="N114:O114"/>
    <mergeCell ref="N115:O115"/>
    <mergeCell ref="N116:O116"/>
    <mergeCell ref="N117:O117"/>
    <mergeCell ref="N118:O118"/>
    <mergeCell ref="N119:O119"/>
    <mergeCell ref="N120:O120"/>
    <mergeCell ref="J132:K132"/>
    <mergeCell ref="J133:K133"/>
    <mergeCell ref="J126:K126"/>
    <mergeCell ref="J127:K127"/>
    <mergeCell ref="J128:K128"/>
    <mergeCell ref="J129:K129"/>
    <mergeCell ref="J130:K130"/>
    <mergeCell ref="J131:K131"/>
    <mergeCell ref="J120:K120"/>
    <mergeCell ref="J121:K121"/>
    <mergeCell ref="J122:K122"/>
    <mergeCell ref="J123:K123"/>
    <mergeCell ref="J124:K124"/>
    <mergeCell ref="J125:K125"/>
    <mergeCell ref="J114:K114"/>
    <mergeCell ref="J115:K115"/>
    <mergeCell ref="J116:K116"/>
    <mergeCell ref="N121:O121"/>
    <mergeCell ref="N122:O122"/>
    <mergeCell ref="N123:O123"/>
    <mergeCell ref="N124:O124"/>
    <mergeCell ref="N125:O125"/>
    <mergeCell ref="N126:O126"/>
    <mergeCell ref="J138:K138"/>
    <mergeCell ref="J139:K139"/>
    <mergeCell ref="J140:K140"/>
    <mergeCell ref="J134:K134"/>
    <mergeCell ref="J135:K135"/>
    <mergeCell ref="J136:K136"/>
    <mergeCell ref="J137:K137"/>
    <mergeCell ref="N133:O133"/>
    <mergeCell ref="N134:O134"/>
    <mergeCell ref="N135:O135"/>
    <mergeCell ref="N136:O136"/>
    <mergeCell ref="N137:O137"/>
    <mergeCell ref="N138:O138"/>
    <mergeCell ref="N127:O127"/>
    <mergeCell ref="N128:O128"/>
    <mergeCell ref="N129:O129"/>
    <mergeCell ref="N130:O130"/>
    <mergeCell ref="N131:O131"/>
    <mergeCell ref="N132:O132"/>
    <mergeCell ref="B155:C155"/>
    <mergeCell ref="B156:C156"/>
    <mergeCell ref="B157:C157"/>
    <mergeCell ref="N139:O139"/>
    <mergeCell ref="B147:C147"/>
    <mergeCell ref="B148:C148"/>
    <mergeCell ref="B149:C149"/>
    <mergeCell ref="B150:C150"/>
    <mergeCell ref="B151:C151"/>
    <mergeCell ref="B143:C143"/>
    <mergeCell ref="F149:G149"/>
    <mergeCell ref="F150:G150"/>
    <mergeCell ref="F151:G151"/>
    <mergeCell ref="F152:G152"/>
    <mergeCell ref="F153:G153"/>
    <mergeCell ref="N147:O147"/>
    <mergeCell ref="N148:O148"/>
    <mergeCell ref="N149:O149"/>
    <mergeCell ref="N150:O150"/>
    <mergeCell ref="N151:O151"/>
    <mergeCell ref="N152:O152"/>
    <mergeCell ref="N153:O153"/>
    <mergeCell ref="N154:O154"/>
    <mergeCell ref="B170:C170"/>
    <mergeCell ref="B171:C171"/>
    <mergeCell ref="B172:C172"/>
    <mergeCell ref="B173:C173"/>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52:C152"/>
    <mergeCell ref="B153:C153"/>
    <mergeCell ref="B154:C154"/>
    <mergeCell ref="F166:G166"/>
    <mergeCell ref="F167:G167"/>
    <mergeCell ref="J147:K147"/>
    <mergeCell ref="J148:K148"/>
    <mergeCell ref="J149:K149"/>
    <mergeCell ref="J150:K150"/>
    <mergeCell ref="J151:K151"/>
    <mergeCell ref="J152:K152"/>
    <mergeCell ref="J153:K153"/>
    <mergeCell ref="J154:K154"/>
    <mergeCell ref="F160:G160"/>
    <mergeCell ref="F161:G161"/>
    <mergeCell ref="F162:G162"/>
    <mergeCell ref="F163:G163"/>
    <mergeCell ref="F164:G164"/>
    <mergeCell ref="F165:G165"/>
    <mergeCell ref="F154:G154"/>
    <mergeCell ref="F155:G155"/>
    <mergeCell ref="F156:G156"/>
    <mergeCell ref="F157:G157"/>
    <mergeCell ref="F158:G158"/>
    <mergeCell ref="F159:G159"/>
    <mergeCell ref="F147:G147"/>
    <mergeCell ref="F148:G148"/>
    <mergeCell ref="J167:K167"/>
    <mergeCell ref="J161:K161"/>
    <mergeCell ref="J162:K162"/>
    <mergeCell ref="J163:K163"/>
    <mergeCell ref="J164:K164"/>
    <mergeCell ref="J165:K165"/>
    <mergeCell ref="J166:K166"/>
    <mergeCell ref="J155:K155"/>
    <mergeCell ref="J156:K156"/>
    <mergeCell ref="J157:K157"/>
    <mergeCell ref="J158:K158"/>
    <mergeCell ref="J159:K159"/>
    <mergeCell ref="J160:K160"/>
    <mergeCell ref="N161:O161"/>
    <mergeCell ref="N162:O162"/>
    <mergeCell ref="N163:O163"/>
    <mergeCell ref="N164:O164"/>
    <mergeCell ref="N165:O165"/>
    <mergeCell ref="N166:O166"/>
    <mergeCell ref="N155:O155"/>
    <mergeCell ref="N156:O156"/>
    <mergeCell ref="N157:O157"/>
    <mergeCell ref="N158:O158"/>
    <mergeCell ref="N159:O159"/>
    <mergeCell ref="N160:O160"/>
    <mergeCell ref="N173:O173"/>
    <mergeCell ref="J181:K181"/>
    <mergeCell ref="N181:O181"/>
    <mergeCell ref="B182:C182"/>
    <mergeCell ref="B183:C183"/>
    <mergeCell ref="B184:C184"/>
    <mergeCell ref="N167:O167"/>
    <mergeCell ref="N168:O168"/>
    <mergeCell ref="N169:O169"/>
    <mergeCell ref="N170:O170"/>
    <mergeCell ref="N171:O171"/>
    <mergeCell ref="N172:O172"/>
    <mergeCell ref="J173:K173"/>
    <mergeCell ref="J174:K174"/>
    <mergeCell ref="J168:K168"/>
    <mergeCell ref="J169:K169"/>
    <mergeCell ref="J170:K170"/>
    <mergeCell ref="J171:K171"/>
    <mergeCell ref="J172:K172"/>
    <mergeCell ref="B176:C176"/>
    <mergeCell ref="B177:C177"/>
    <mergeCell ref="B178:C178"/>
    <mergeCell ref="B174:C174"/>
    <mergeCell ref="B175:C175"/>
    <mergeCell ref="B185:C185"/>
    <mergeCell ref="B186:C186"/>
    <mergeCell ref="B187:C187"/>
    <mergeCell ref="B188:C188"/>
    <mergeCell ref="B189:C189"/>
    <mergeCell ref="B190:C190"/>
    <mergeCell ref="F189:G189"/>
    <mergeCell ref="F190:G190"/>
    <mergeCell ref="F191:G191"/>
    <mergeCell ref="B197:C197"/>
    <mergeCell ref="B198:C198"/>
    <mergeCell ref="B199:C199"/>
    <mergeCell ref="B200:C200"/>
    <mergeCell ref="B191:C191"/>
    <mergeCell ref="B192:C192"/>
    <mergeCell ref="B193:C193"/>
    <mergeCell ref="B194:C194"/>
    <mergeCell ref="B195:C195"/>
    <mergeCell ref="B196:C196"/>
    <mergeCell ref="F200:G200"/>
    <mergeCell ref="F201:G201"/>
    <mergeCell ref="F202:G202"/>
    <mergeCell ref="F203:G203"/>
    <mergeCell ref="F204:G204"/>
    <mergeCell ref="F182:G182"/>
    <mergeCell ref="F183:G183"/>
    <mergeCell ref="F184:G184"/>
    <mergeCell ref="F185:G185"/>
    <mergeCell ref="F186:G186"/>
    <mergeCell ref="B203:C203"/>
    <mergeCell ref="B204:C204"/>
    <mergeCell ref="B205:C205"/>
    <mergeCell ref="B206:C206"/>
    <mergeCell ref="B207:C207"/>
    <mergeCell ref="B201:C201"/>
    <mergeCell ref="B202:C202"/>
    <mergeCell ref="F205:G205"/>
    <mergeCell ref="F206:G206"/>
    <mergeCell ref="J183:K183"/>
    <mergeCell ref="J184:K184"/>
    <mergeCell ref="J185:K185"/>
    <mergeCell ref="J186:K186"/>
    <mergeCell ref="J187:K187"/>
    <mergeCell ref="J188:K188"/>
    <mergeCell ref="J189:K189"/>
    <mergeCell ref="F199:G199"/>
    <mergeCell ref="F193:G193"/>
    <mergeCell ref="F194:G194"/>
    <mergeCell ref="F195:G195"/>
    <mergeCell ref="F196:G196"/>
    <mergeCell ref="F197:G197"/>
    <mergeCell ref="F198:G198"/>
    <mergeCell ref="F187:G187"/>
    <mergeCell ref="F188:G188"/>
    <mergeCell ref="F192:G192"/>
    <mergeCell ref="J203:K203"/>
    <mergeCell ref="J204:K204"/>
    <mergeCell ref="N182:O182"/>
    <mergeCell ref="N183:O183"/>
    <mergeCell ref="N184:O184"/>
    <mergeCell ref="N185:O185"/>
    <mergeCell ref="N186:O186"/>
    <mergeCell ref="N187:O187"/>
    <mergeCell ref="N188:O188"/>
    <mergeCell ref="J196:K196"/>
    <mergeCell ref="J197:K197"/>
    <mergeCell ref="J198:K198"/>
    <mergeCell ref="J199:K199"/>
    <mergeCell ref="J200:K200"/>
    <mergeCell ref="J201:K201"/>
    <mergeCell ref="J190:K190"/>
    <mergeCell ref="J191:K191"/>
    <mergeCell ref="J192:K192"/>
    <mergeCell ref="J193:K193"/>
    <mergeCell ref="J194:K194"/>
    <mergeCell ref="J195:K195"/>
    <mergeCell ref="N195:O195"/>
    <mergeCell ref="N196:O196"/>
    <mergeCell ref="J182:K182"/>
    <mergeCell ref="F89:G89"/>
    <mergeCell ref="N207:O207"/>
    <mergeCell ref="N208:O208"/>
    <mergeCell ref="N209:O209"/>
    <mergeCell ref="N210:O210"/>
    <mergeCell ref="N211:O211"/>
    <mergeCell ref="N212:O212"/>
    <mergeCell ref="N201:O201"/>
    <mergeCell ref="N202:O202"/>
    <mergeCell ref="N203:O203"/>
    <mergeCell ref="N204:O204"/>
    <mergeCell ref="N205:O205"/>
    <mergeCell ref="N206:O206"/>
    <mergeCell ref="N197:O197"/>
    <mergeCell ref="N198:O198"/>
    <mergeCell ref="N199:O199"/>
    <mergeCell ref="N200:O200"/>
    <mergeCell ref="N189:O189"/>
    <mergeCell ref="N190:O190"/>
    <mergeCell ref="N191:O191"/>
    <mergeCell ref="N192:O192"/>
    <mergeCell ref="N193:O193"/>
    <mergeCell ref="N194:O194"/>
    <mergeCell ref="J202:K20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1"/>
  <sheetViews>
    <sheetView showGridLines="0" zoomScale="75" workbookViewId="0">
      <selection activeCell="V46" sqref="V46"/>
    </sheetView>
  </sheetViews>
  <sheetFormatPr baseColWidth="10" defaultColWidth="8.83203125" defaultRowHeight="15.5" customHeight="1" x14ac:dyDescent="0.2"/>
  <cols>
    <col min="1" max="5" width="8.83203125" style="1" customWidth="1"/>
    <col min="6" max="6" width="13.5" style="1" customWidth="1"/>
    <col min="7" max="16384" width="8.83203125" style="1"/>
  </cols>
  <sheetData>
    <row r="1" spans="1:10" ht="15.5" customHeight="1" x14ac:dyDescent="0.2">
      <c r="A1" s="93"/>
      <c r="B1"/>
      <c r="C1"/>
      <c r="D1"/>
      <c r="E1" s="4"/>
      <c r="G1" s="66" t="s">
        <v>349</v>
      </c>
      <c r="H1" s="66" t="s">
        <v>350</v>
      </c>
      <c r="I1" s="66" t="s">
        <v>351</v>
      </c>
      <c r="J1" s="159" t="s">
        <v>357</v>
      </c>
    </row>
    <row r="2" spans="1:10" ht="15.5" customHeight="1" x14ac:dyDescent="0.2">
      <c r="A2"/>
      <c r="B2" s="89"/>
      <c r="C2"/>
      <c r="D2"/>
      <c r="E2" s="4"/>
      <c r="F2" s="66" t="s">
        <v>392</v>
      </c>
      <c r="G2" s="1">
        <v>1</v>
      </c>
      <c r="H2" s="1">
        <v>0</v>
      </c>
      <c r="I2" s="1">
        <v>0</v>
      </c>
      <c r="J2" s="160">
        <v>2</v>
      </c>
    </row>
    <row r="3" spans="1:10" ht="15.5" customHeight="1" x14ac:dyDescent="0.2">
      <c r="A3" s="89"/>
      <c r="B3"/>
      <c r="C3"/>
      <c r="D3"/>
      <c r="E3" s="4"/>
      <c r="F3" s="66" t="s">
        <v>390</v>
      </c>
      <c r="G3" s="1">
        <v>5</v>
      </c>
      <c r="H3" s="1">
        <v>3</v>
      </c>
      <c r="I3" s="1">
        <v>5</v>
      </c>
      <c r="J3" s="160">
        <v>0</v>
      </c>
    </row>
    <row r="4" spans="1:10" ht="15.5" customHeight="1" x14ac:dyDescent="0.2">
      <c r="A4"/>
      <c r="B4"/>
      <c r="C4" s="89"/>
      <c r="D4" s="85"/>
      <c r="E4" s="4"/>
      <c r="F4" s="66" t="s">
        <v>393</v>
      </c>
      <c r="G4" s="1">
        <v>3</v>
      </c>
      <c r="H4" s="1">
        <v>1</v>
      </c>
      <c r="I4" s="1">
        <v>2</v>
      </c>
      <c r="J4" s="160">
        <v>2</v>
      </c>
    </row>
    <row r="5" spans="1:10" ht="15.5" customHeight="1" x14ac:dyDescent="0.2">
      <c r="A5"/>
      <c r="B5"/>
      <c r="C5" s="87"/>
      <c r="D5" s="86"/>
      <c r="E5" s="4"/>
      <c r="F5" s="66" t="s">
        <v>394</v>
      </c>
      <c r="G5" s="1">
        <v>3</v>
      </c>
      <c r="H5" s="1">
        <v>2</v>
      </c>
      <c r="I5" s="1">
        <v>2</v>
      </c>
      <c r="J5" s="160">
        <v>3</v>
      </c>
    </row>
    <row r="6" spans="1:10" ht="15.5" customHeight="1" x14ac:dyDescent="0.2">
      <c r="A6"/>
      <c r="B6" s="86"/>
      <c r="C6"/>
      <c r="D6" s="89"/>
      <c r="E6" s="4"/>
      <c r="F6" s="66" t="s">
        <v>391</v>
      </c>
      <c r="G6" s="1">
        <v>3</v>
      </c>
      <c r="H6" s="1">
        <v>12</v>
      </c>
      <c r="I6" s="1">
        <v>4</v>
      </c>
      <c r="J6" s="160">
        <v>12</v>
      </c>
    </row>
    <row r="7" spans="1:10" ht="15.5" customHeight="1" x14ac:dyDescent="0.2">
      <c r="A7" s="92"/>
      <c r="B7"/>
      <c r="C7"/>
      <c r="D7"/>
      <c r="E7" s="4"/>
      <c r="F7" s="66" t="s">
        <v>395</v>
      </c>
      <c r="G7" s="1">
        <v>11</v>
      </c>
      <c r="H7" s="1">
        <v>7</v>
      </c>
      <c r="I7" s="1">
        <v>10</v>
      </c>
      <c r="J7" s="160">
        <v>12</v>
      </c>
    </row>
    <row r="8" spans="1:10" ht="15.5" customHeight="1" x14ac:dyDescent="0.2">
      <c r="A8"/>
      <c r="B8" s="89"/>
      <c r="C8"/>
      <c r="D8"/>
      <c r="E8" s="4"/>
      <c r="F8" s="66" t="s">
        <v>396</v>
      </c>
      <c r="G8" s="1">
        <f>SUM(G2:G7)</f>
        <v>26</v>
      </c>
      <c r="H8" s="1">
        <f>SUM(H2:H7)</f>
        <v>25</v>
      </c>
      <c r="I8" s="1">
        <f>SUM(I2:I7)</f>
        <v>23</v>
      </c>
      <c r="J8" s="1">
        <f>SUM(J2:J7)</f>
        <v>31</v>
      </c>
    </row>
    <row r="9" spans="1:10" ht="15.5" customHeight="1" x14ac:dyDescent="0.2">
      <c r="A9" s="87"/>
      <c r="B9" s="89"/>
      <c r="C9" s="96"/>
      <c r="D9" s="87"/>
      <c r="E9" s="4"/>
    </row>
    <row r="10" spans="1:10" ht="15.5" customHeight="1" x14ac:dyDescent="0.2">
      <c r="A10" s="87"/>
      <c r="B10" s="89"/>
      <c r="C10" s="87"/>
      <c r="D10"/>
      <c r="E10" s="4"/>
    </row>
    <row r="11" spans="1:10" ht="15.5" customHeight="1" x14ac:dyDescent="0.2">
      <c r="A11"/>
      <c r="B11" s="87"/>
      <c r="C11" s="94"/>
      <c r="D11"/>
    </row>
    <row r="12" spans="1:10" ht="15.5" customHeight="1" x14ac:dyDescent="0.2">
      <c r="A12" s="87"/>
      <c r="B12"/>
      <c r="C12" s="94"/>
      <c r="D12" s="88"/>
    </row>
    <row r="13" spans="1:10" ht="15.5" customHeight="1" x14ac:dyDescent="0.2">
      <c r="A13" s="94"/>
      <c r="B13" s="94"/>
      <c r="C13" s="86"/>
      <c r="D13" s="89"/>
    </row>
    <row r="14" spans="1:10" ht="15.5" customHeight="1" x14ac:dyDescent="0.2">
      <c r="A14" s="95"/>
      <c r="B14" s="89"/>
      <c r="C14" s="89"/>
      <c r="D14" s="90"/>
    </row>
    <row r="15" spans="1:10" ht="15.5" customHeight="1" x14ac:dyDescent="0.2">
      <c r="A15"/>
      <c r="B15" s="96"/>
      <c r="C15" s="94"/>
      <c r="D15"/>
    </row>
    <row r="16" spans="1:10" ht="15.5" customHeight="1" x14ac:dyDescent="0.2">
      <c r="A16"/>
      <c r="B16" s="89"/>
      <c r="C16" s="89"/>
      <c r="D16"/>
    </row>
    <row r="17" spans="1:4" ht="15.5" customHeight="1" x14ac:dyDescent="0.2">
      <c r="A17" s="94"/>
      <c r="B17" s="94"/>
      <c r="C17" s="89"/>
      <c r="D17" s="90"/>
    </row>
    <row r="18" spans="1:4" ht="15.5" customHeight="1" x14ac:dyDescent="0.2">
      <c r="A18" s="86"/>
      <c r="B18" s="89"/>
      <c r="C18" s="86"/>
      <c r="D18"/>
    </row>
    <row r="19" spans="1:4" ht="15.5" customHeight="1" x14ac:dyDescent="0.2">
      <c r="A19" s="89"/>
      <c r="B19" s="89"/>
      <c r="C19"/>
      <c r="D19" s="89"/>
    </row>
    <row r="20" spans="1:4" ht="15.5" customHeight="1" x14ac:dyDescent="0.2">
      <c r="A20" s="89"/>
      <c r="B20" s="89"/>
      <c r="C20" s="94"/>
      <c r="D20" s="89"/>
    </row>
    <row r="21" spans="1:4" ht="15.5" customHeight="1" x14ac:dyDescent="0.2">
      <c r="A21" s="93"/>
      <c r="B21" s="89"/>
      <c r="C21"/>
      <c r="D21" s="89"/>
    </row>
    <row r="22" spans="1:4" ht="15.5" customHeight="1" x14ac:dyDescent="0.2">
      <c r="A22"/>
      <c r="B22" s="89"/>
      <c r="C22"/>
      <c r="D22" s="89"/>
    </row>
    <row r="23" spans="1:4" ht="15.5" customHeight="1" x14ac:dyDescent="0.2">
      <c r="A23" s="92"/>
      <c r="B23" s="89"/>
      <c r="C23" s="94"/>
      <c r="D23" s="89"/>
    </row>
    <row r="24" spans="1:4" ht="15.5" customHeight="1" x14ac:dyDescent="0.2">
      <c r="A24"/>
      <c r="B24" s="86"/>
      <c r="D24" s="89"/>
    </row>
    <row r="25" spans="1:4" ht="15.5" customHeight="1" x14ac:dyDescent="0.2">
      <c r="A25" s="96"/>
      <c r="B25" s="94"/>
      <c r="D25" s="89"/>
    </row>
    <row r="26" spans="1:4" ht="15.5" customHeight="1" x14ac:dyDescent="0.2">
      <c r="A26" s="94"/>
      <c r="D26"/>
    </row>
    <row r="27" spans="1:4" ht="15.5" customHeight="1" x14ac:dyDescent="0.2">
      <c r="D27" s="89"/>
    </row>
    <row r="28" spans="1:4" ht="15.5" customHeight="1" x14ac:dyDescent="0.2">
      <c r="D28" s="86"/>
    </row>
    <row r="29" spans="1:4" ht="15.5" customHeight="1" x14ac:dyDescent="0.2">
      <c r="D29"/>
    </row>
    <row r="30" spans="1:4" ht="15.5" customHeight="1" x14ac:dyDescent="0.2">
      <c r="D30" s="89"/>
    </row>
    <row r="31" spans="1:4" ht="15.5" customHeight="1" x14ac:dyDescent="0.2">
      <c r="D31" s="89"/>
    </row>
  </sheetData>
  <pageMargins left="0.7" right="0.7" top="0.75" bottom="0.75" header="0.3" footer="0.3"/>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3"/>
  <sheetViews>
    <sheetView showGridLines="0" workbookViewId="0">
      <selection activeCell="N2" sqref="N2:N22"/>
    </sheetView>
  </sheetViews>
  <sheetFormatPr baseColWidth="10" defaultColWidth="10.83203125" defaultRowHeight="16" customHeight="1" x14ac:dyDescent="0.2"/>
  <cols>
    <col min="1" max="1" width="27.5" style="1" customWidth="1"/>
    <col min="2" max="2" width="12.1640625" style="1" customWidth="1"/>
    <col min="3" max="29" width="10.83203125" style="1" customWidth="1"/>
    <col min="30" max="16384" width="10.83203125" style="1"/>
  </cols>
  <sheetData>
    <row r="1" spans="1:28" ht="15.25" customHeight="1" x14ac:dyDescent="0.2">
      <c r="A1" s="2" t="s">
        <v>205</v>
      </c>
      <c r="B1" s="14">
        <v>44001</v>
      </c>
      <c r="C1" s="14">
        <v>44008</v>
      </c>
      <c r="D1" s="14">
        <v>44015</v>
      </c>
      <c r="E1" s="14">
        <v>44022</v>
      </c>
      <c r="F1" s="14">
        <v>44029</v>
      </c>
      <c r="G1" s="14">
        <v>44035</v>
      </c>
      <c r="H1" s="14">
        <v>44041</v>
      </c>
      <c r="I1" s="14">
        <v>44050</v>
      </c>
      <c r="J1" s="14">
        <v>44060</v>
      </c>
      <c r="K1" s="14">
        <v>44067</v>
      </c>
      <c r="L1" s="14">
        <v>44074</v>
      </c>
      <c r="M1" s="2" t="s">
        <v>206</v>
      </c>
      <c r="N1" s="15"/>
      <c r="O1" s="15"/>
      <c r="P1" s="15"/>
      <c r="Q1" s="15"/>
      <c r="R1" s="15"/>
      <c r="S1" s="15"/>
      <c r="T1" s="16"/>
      <c r="U1" s="17"/>
      <c r="V1" s="17"/>
      <c r="W1" s="17"/>
      <c r="X1" s="17"/>
      <c r="Y1" s="17"/>
      <c r="Z1" s="17"/>
      <c r="AA1" s="17"/>
      <c r="AB1" s="18"/>
    </row>
    <row r="2" spans="1:28" ht="15.25" customHeight="1" x14ac:dyDescent="0.2">
      <c r="A2" s="5" t="s">
        <v>4</v>
      </c>
      <c r="B2" s="19">
        <v>0</v>
      </c>
      <c r="C2" s="19">
        <v>0</v>
      </c>
      <c r="D2" s="19">
        <v>0</v>
      </c>
      <c r="E2" s="19">
        <v>1</v>
      </c>
      <c r="F2" s="19">
        <v>8</v>
      </c>
      <c r="G2" s="19">
        <v>8</v>
      </c>
      <c r="H2" s="19">
        <v>10</v>
      </c>
      <c r="I2" s="19">
        <v>14</v>
      </c>
      <c r="J2" s="19">
        <v>7</v>
      </c>
      <c r="K2" s="19">
        <v>3</v>
      </c>
      <c r="L2" s="15"/>
      <c r="M2" s="19">
        <f t="shared" ref="M2:M22" si="0">SUM(B2:L2)</f>
        <v>51</v>
      </c>
      <c r="N2" s="15"/>
      <c r="O2" s="15"/>
      <c r="P2" s="15"/>
      <c r="Q2" s="15"/>
      <c r="R2" s="15"/>
      <c r="S2" s="15"/>
      <c r="T2" s="20"/>
      <c r="U2" s="21"/>
      <c r="V2" s="21"/>
      <c r="W2" s="21"/>
      <c r="X2" s="21"/>
      <c r="Y2" s="21"/>
      <c r="Z2" s="21"/>
      <c r="AA2" s="21"/>
      <c r="AB2" s="22"/>
    </row>
    <row r="3" spans="1:28" ht="15.25" customHeight="1" x14ac:dyDescent="0.2">
      <c r="A3" s="5" t="s">
        <v>11</v>
      </c>
      <c r="B3" s="19">
        <v>2</v>
      </c>
      <c r="C3" s="19">
        <v>11</v>
      </c>
      <c r="D3" s="19">
        <v>20</v>
      </c>
      <c r="E3" s="19">
        <v>14</v>
      </c>
      <c r="F3" s="19">
        <v>4</v>
      </c>
      <c r="G3" s="19">
        <v>0</v>
      </c>
      <c r="H3" s="19">
        <v>0</v>
      </c>
      <c r="I3" s="19">
        <v>0</v>
      </c>
      <c r="J3" s="19">
        <v>0</v>
      </c>
      <c r="K3" s="19">
        <v>0</v>
      </c>
      <c r="L3" s="15"/>
      <c r="M3" s="19">
        <f t="shared" si="0"/>
        <v>51</v>
      </c>
      <c r="N3" s="15"/>
      <c r="O3" s="15"/>
      <c r="P3" s="15"/>
      <c r="Q3" s="15"/>
      <c r="R3" s="15"/>
      <c r="S3" s="15"/>
      <c r="T3" s="20"/>
      <c r="U3" s="21"/>
      <c r="V3" s="21"/>
      <c r="W3" s="21"/>
      <c r="X3" s="21"/>
      <c r="Y3" s="21"/>
      <c r="Z3" s="21"/>
      <c r="AA3" s="21"/>
      <c r="AB3" s="22"/>
    </row>
    <row r="4" spans="1:28" ht="15.25" customHeight="1" x14ac:dyDescent="0.2">
      <c r="A4" s="7" t="s">
        <v>30</v>
      </c>
      <c r="B4" s="19">
        <v>0</v>
      </c>
      <c r="C4" s="19">
        <v>0</v>
      </c>
      <c r="D4" s="19">
        <v>0</v>
      </c>
      <c r="E4" s="19">
        <v>0</v>
      </c>
      <c r="F4" s="19">
        <v>4</v>
      </c>
      <c r="G4" s="19">
        <v>35</v>
      </c>
      <c r="H4" s="19">
        <v>35</v>
      </c>
      <c r="I4" s="19">
        <v>20</v>
      </c>
      <c r="J4" s="19">
        <v>21</v>
      </c>
      <c r="K4" s="19">
        <v>18</v>
      </c>
      <c r="L4" s="15"/>
      <c r="M4" s="19">
        <f t="shared" si="0"/>
        <v>133</v>
      </c>
      <c r="N4" s="15"/>
      <c r="O4" s="15"/>
      <c r="P4" s="15"/>
      <c r="Q4" s="15"/>
      <c r="R4" s="15"/>
      <c r="S4" s="15"/>
      <c r="T4" s="20"/>
      <c r="U4" s="21"/>
      <c r="V4" s="21"/>
      <c r="W4" s="21"/>
      <c r="X4" s="21"/>
      <c r="Y4" s="21"/>
      <c r="Z4" s="21"/>
      <c r="AA4" s="21"/>
      <c r="AB4" s="22"/>
    </row>
    <row r="5" spans="1:28" ht="15.25" customHeight="1" x14ac:dyDescent="0.2">
      <c r="A5" s="8" t="s">
        <v>40</v>
      </c>
      <c r="B5" s="19">
        <v>0</v>
      </c>
      <c r="C5" s="19">
        <v>0</v>
      </c>
      <c r="D5" s="19">
        <v>0</v>
      </c>
      <c r="E5" s="19">
        <v>1</v>
      </c>
      <c r="F5" s="19">
        <v>1</v>
      </c>
      <c r="G5" s="19">
        <v>1</v>
      </c>
      <c r="H5" s="19">
        <v>1</v>
      </c>
      <c r="I5" s="19">
        <v>1</v>
      </c>
      <c r="J5" s="19">
        <v>0</v>
      </c>
      <c r="K5" s="19">
        <v>0</v>
      </c>
      <c r="L5" s="15"/>
      <c r="M5" s="19">
        <f t="shared" si="0"/>
        <v>5</v>
      </c>
      <c r="N5" s="15"/>
      <c r="O5" s="15"/>
      <c r="P5" s="15"/>
      <c r="Q5" s="15"/>
      <c r="R5" s="15"/>
      <c r="S5" s="15"/>
      <c r="T5" s="20"/>
      <c r="U5" s="21"/>
      <c r="V5" s="21"/>
      <c r="W5" s="21"/>
      <c r="X5" s="21"/>
      <c r="Y5" s="21"/>
      <c r="Z5" s="21"/>
      <c r="AA5" s="21"/>
      <c r="AB5" s="22"/>
    </row>
    <row r="6" spans="1:28" ht="15.25" customHeight="1" x14ac:dyDescent="0.2">
      <c r="A6" s="23" t="s">
        <v>42</v>
      </c>
      <c r="B6" s="19">
        <v>0</v>
      </c>
      <c r="C6" s="19">
        <v>0</v>
      </c>
      <c r="D6" s="19">
        <v>0</v>
      </c>
      <c r="E6" s="19">
        <v>0</v>
      </c>
      <c r="F6" s="19">
        <v>0</v>
      </c>
      <c r="G6" s="19">
        <v>0</v>
      </c>
      <c r="H6" s="19">
        <v>6</v>
      </c>
      <c r="I6" s="19">
        <v>5</v>
      </c>
      <c r="J6" s="19">
        <v>5</v>
      </c>
      <c r="K6" s="19">
        <v>0</v>
      </c>
      <c r="L6" s="15"/>
      <c r="M6" s="19">
        <f t="shared" si="0"/>
        <v>16</v>
      </c>
      <c r="N6" s="15"/>
      <c r="O6" s="15"/>
      <c r="P6" s="15"/>
      <c r="Q6" s="15"/>
      <c r="R6" s="15"/>
      <c r="S6" s="15"/>
      <c r="T6" s="20"/>
      <c r="U6" s="21"/>
      <c r="V6" s="21"/>
      <c r="W6" s="21"/>
      <c r="X6" s="21"/>
      <c r="Y6" s="21"/>
      <c r="Z6" s="21"/>
      <c r="AA6" s="21"/>
      <c r="AB6" s="22"/>
    </row>
    <row r="7" spans="1:28" ht="15.25" customHeight="1" x14ac:dyDescent="0.2">
      <c r="A7" s="5" t="s">
        <v>46</v>
      </c>
      <c r="B7" s="19">
        <v>96</v>
      </c>
      <c r="C7" s="19">
        <v>35</v>
      </c>
      <c r="D7" s="19">
        <v>21</v>
      </c>
      <c r="E7" s="19">
        <v>6</v>
      </c>
      <c r="F7" s="19">
        <v>6</v>
      </c>
      <c r="G7" s="19">
        <v>0</v>
      </c>
      <c r="H7" s="19">
        <v>0</v>
      </c>
      <c r="I7" s="19">
        <v>0</v>
      </c>
      <c r="J7" s="19">
        <v>0</v>
      </c>
      <c r="K7" s="19">
        <v>0</v>
      </c>
      <c r="L7" s="15"/>
      <c r="M7" s="19">
        <f t="shared" si="0"/>
        <v>164</v>
      </c>
      <c r="N7" s="15"/>
      <c r="O7" s="15"/>
      <c r="P7" s="15"/>
      <c r="Q7" s="15"/>
      <c r="R7" s="15"/>
      <c r="S7" s="15"/>
      <c r="T7" s="20"/>
      <c r="U7" s="21"/>
      <c r="V7" s="21"/>
      <c r="W7" s="21"/>
      <c r="X7" s="21"/>
      <c r="Y7" s="21"/>
      <c r="Z7" s="21"/>
      <c r="AA7" s="21"/>
      <c r="AB7" s="22"/>
    </row>
    <row r="8" spans="1:28" ht="15.25" customHeight="1" x14ac:dyDescent="0.2">
      <c r="A8" s="7" t="s">
        <v>60</v>
      </c>
      <c r="B8" s="19">
        <v>0</v>
      </c>
      <c r="C8" s="19">
        <v>0</v>
      </c>
      <c r="D8" s="19">
        <v>0</v>
      </c>
      <c r="E8" s="19">
        <v>0</v>
      </c>
      <c r="F8" s="19">
        <v>0</v>
      </c>
      <c r="G8" s="19">
        <v>0</v>
      </c>
      <c r="H8" s="19">
        <v>0</v>
      </c>
      <c r="I8" s="19">
        <v>1</v>
      </c>
      <c r="J8" s="19">
        <v>10</v>
      </c>
      <c r="K8" s="19">
        <v>1</v>
      </c>
      <c r="L8" s="15"/>
      <c r="M8" s="19">
        <f t="shared" si="0"/>
        <v>12</v>
      </c>
      <c r="N8" s="15"/>
      <c r="O8" s="15"/>
      <c r="P8" s="15"/>
      <c r="Q8" s="15"/>
      <c r="R8" s="15"/>
      <c r="S8" s="15"/>
      <c r="T8" s="20"/>
      <c r="U8" s="21"/>
      <c r="V8" s="21"/>
      <c r="W8" s="21"/>
      <c r="X8" s="21"/>
      <c r="Y8" s="21"/>
      <c r="Z8" s="21"/>
      <c r="AA8" s="21"/>
      <c r="AB8" s="22"/>
    </row>
    <row r="9" spans="1:28" ht="15.25" customHeight="1" x14ac:dyDescent="0.2">
      <c r="A9" s="5" t="s">
        <v>207</v>
      </c>
      <c r="B9" s="19">
        <v>0</v>
      </c>
      <c r="C9" s="19">
        <v>0</v>
      </c>
      <c r="D9" s="19">
        <v>0</v>
      </c>
      <c r="E9" s="19">
        <v>0</v>
      </c>
      <c r="F9" s="19">
        <v>7</v>
      </c>
      <c r="G9" s="19">
        <v>7</v>
      </c>
      <c r="H9" s="19">
        <v>2</v>
      </c>
      <c r="I9" s="19">
        <v>1</v>
      </c>
      <c r="J9" s="19">
        <v>0</v>
      </c>
      <c r="K9" s="19">
        <v>0</v>
      </c>
      <c r="L9" s="15"/>
      <c r="M9" s="19">
        <f t="shared" si="0"/>
        <v>17</v>
      </c>
      <c r="N9" s="15"/>
      <c r="O9" s="15"/>
      <c r="P9" s="15"/>
      <c r="Q9" s="15"/>
      <c r="R9" s="15"/>
      <c r="S9" s="15"/>
      <c r="T9" s="20"/>
      <c r="U9" s="21"/>
      <c r="V9" s="21"/>
      <c r="W9" s="21"/>
      <c r="X9" s="21"/>
      <c r="Y9" s="21"/>
      <c r="Z9" s="21"/>
      <c r="AA9" s="21"/>
      <c r="AB9" s="22"/>
    </row>
    <row r="10" spans="1:28" ht="15.25" customHeight="1" x14ac:dyDescent="0.2">
      <c r="A10" s="7" t="s">
        <v>81</v>
      </c>
      <c r="B10" s="19">
        <v>0</v>
      </c>
      <c r="C10" s="19">
        <v>0</v>
      </c>
      <c r="D10" s="19">
        <v>0</v>
      </c>
      <c r="E10" s="19">
        <v>0</v>
      </c>
      <c r="F10" s="19">
        <v>0</v>
      </c>
      <c r="G10" s="19">
        <v>0</v>
      </c>
      <c r="H10" s="19">
        <v>0</v>
      </c>
      <c r="I10" s="19">
        <v>0</v>
      </c>
      <c r="J10" s="19">
        <v>1</v>
      </c>
      <c r="K10" s="19">
        <v>1</v>
      </c>
      <c r="L10" s="15"/>
      <c r="M10" s="19">
        <f t="shared" si="0"/>
        <v>2</v>
      </c>
      <c r="N10" s="15"/>
      <c r="O10" s="15"/>
      <c r="P10" s="15"/>
      <c r="Q10" s="15"/>
      <c r="R10" s="15"/>
      <c r="S10" s="15"/>
      <c r="T10" s="20"/>
      <c r="U10" s="21"/>
      <c r="V10" s="21"/>
      <c r="W10" s="21"/>
      <c r="X10" s="21"/>
      <c r="Y10" s="21"/>
      <c r="Z10" s="21"/>
      <c r="AA10" s="21"/>
      <c r="AB10" s="22"/>
    </row>
    <row r="11" spans="1:28" ht="15.25" customHeight="1" x14ac:dyDescent="0.2">
      <c r="A11" s="5" t="s">
        <v>83</v>
      </c>
      <c r="B11" s="19">
        <v>0</v>
      </c>
      <c r="C11" s="19">
        <v>0</v>
      </c>
      <c r="D11" s="19">
        <v>0</v>
      </c>
      <c r="E11" s="19">
        <v>0</v>
      </c>
      <c r="F11" s="19">
        <v>16</v>
      </c>
      <c r="G11" s="19">
        <v>50</v>
      </c>
      <c r="H11" s="19">
        <v>65</v>
      </c>
      <c r="I11" s="19">
        <v>31</v>
      </c>
      <c r="J11" s="19">
        <v>9</v>
      </c>
      <c r="K11" s="19">
        <v>2</v>
      </c>
      <c r="L11" s="15"/>
      <c r="M11" s="19">
        <f t="shared" si="0"/>
        <v>173</v>
      </c>
      <c r="N11" s="15"/>
      <c r="O11" s="15"/>
      <c r="P11" s="15"/>
      <c r="Q11" s="15"/>
      <c r="R11" s="15"/>
      <c r="S11" s="15"/>
      <c r="T11" s="20"/>
      <c r="U11" s="21"/>
      <c r="V11" s="21"/>
      <c r="W11" s="21"/>
      <c r="X11" s="21"/>
      <c r="Y11" s="21"/>
      <c r="Z11" s="21"/>
      <c r="AA11" s="21"/>
      <c r="AB11" s="22"/>
    </row>
    <row r="12" spans="1:28" ht="15.25" customHeight="1" x14ac:dyDescent="0.2">
      <c r="A12" s="8" t="s">
        <v>100</v>
      </c>
      <c r="B12" s="19">
        <v>0</v>
      </c>
      <c r="C12" s="19">
        <v>0</v>
      </c>
      <c r="D12" s="19">
        <v>0</v>
      </c>
      <c r="E12" s="19">
        <v>0</v>
      </c>
      <c r="F12" s="19">
        <v>0</v>
      </c>
      <c r="G12" s="19">
        <v>0</v>
      </c>
      <c r="H12" s="19">
        <v>0</v>
      </c>
      <c r="I12" s="19">
        <v>0</v>
      </c>
      <c r="J12" s="19">
        <v>1</v>
      </c>
      <c r="K12" s="19">
        <v>0</v>
      </c>
      <c r="L12" s="15"/>
      <c r="M12" s="19">
        <f t="shared" si="0"/>
        <v>1</v>
      </c>
      <c r="N12" s="15"/>
      <c r="O12" s="15"/>
      <c r="P12" s="15"/>
      <c r="Q12" s="15"/>
      <c r="R12" s="15"/>
      <c r="S12" s="15"/>
      <c r="T12" s="20"/>
      <c r="U12" s="21"/>
      <c r="V12" s="21"/>
      <c r="W12" s="21"/>
      <c r="X12" s="21"/>
      <c r="Y12" s="21"/>
      <c r="Z12" s="21"/>
      <c r="AA12" s="21"/>
      <c r="AB12" s="22"/>
    </row>
    <row r="13" spans="1:28" ht="15.25" customHeight="1" x14ac:dyDescent="0.2">
      <c r="A13" s="5" t="s">
        <v>122</v>
      </c>
      <c r="B13" s="19">
        <v>0</v>
      </c>
      <c r="C13" s="19">
        <v>0</v>
      </c>
      <c r="D13" s="19">
        <v>33</v>
      </c>
      <c r="E13" s="19">
        <v>28</v>
      </c>
      <c r="F13" s="19">
        <v>22</v>
      </c>
      <c r="G13" s="19">
        <v>23</v>
      </c>
      <c r="H13" s="19">
        <v>5</v>
      </c>
      <c r="I13" s="19">
        <v>2</v>
      </c>
      <c r="J13" s="19">
        <v>0</v>
      </c>
      <c r="K13" s="19">
        <v>0</v>
      </c>
      <c r="L13" s="15"/>
      <c r="M13" s="19">
        <f t="shared" si="0"/>
        <v>113</v>
      </c>
      <c r="N13" s="15"/>
      <c r="O13" s="15"/>
      <c r="P13" s="15"/>
      <c r="Q13" s="15"/>
      <c r="R13" s="15"/>
      <c r="S13" s="15"/>
      <c r="T13" s="20"/>
      <c r="U13" s="21"/>
      <c r="V13" s="21"/>
      <c r="W13" s="21"/>
      <c r="X13" s="21"/>
      <c r="Y13" s="21"/>
      <c r="Z13" s="21"/>
      <c r="AA13" s="21"/>
      <c r="AB13" s="22"/>
    </row>
    <row r="14" spans="1:28" ht="15.25" customHeight="1" x14ac:dyDescent="0.2">
      <c r="A14" s="8" t="s">
        <v>129</v>
      </c>
      <c r="B14" s="19">
        <v>0</v>
      </c>
      <c r="C14" s="19">
        <v>0</v>
      </c>
      <c r="D14" s="19">
        <v>0</v>
      </c>
      <c r="E14" s="19">
        <v>5</v>
      </c>
      <c r="F14" s="19">
        <v>7</v>
      </c>
      <c r="G14" s="19">
        <v>24</v>
      </c>
      <c r="H14" s="19">
        <v>12</v>
      </c>
      <c r="I14" s="19">
        <v>2</v>
      </c>
      <c r="J14" s="19">
        <v>0</v>
      </c>
      <c r="K14" s="19">
        <v>0</v>
      </c>
      <c r="L14" s="15"/>
      <c r="M14" s="19">
        <f t="shared" si="0"/>
        <v>50</v>
      </c>
      <c r="N14" s="15"/>
      <c r="O14" s="15"/>
      <c r="P14" s="15"/>
      <c r="Q14" s="15"/>
      <c r="R14" s="15"/>
      <c r="S14" s="15"/>
      <c r="T14" s="20"/>
      <c r="U14" s="21"/>
      <c r="V14" s="21"/>
      <c r="W14" s="21"/>
      <c r="X14" s="21"/>
      <c r="Y14" s="21"/>
      <c r="Z14" s="21"/>
      <c r="AA14" s="21"/>
      <c r="AB14" s="22"/>
    </row>
    <row r="15" spans="1:28" ht="15.25" customHeight="1" x14ac:dyDescent="0.2">
      <c r="A15" s="8" t="s">
        <v>137</v>
      </c>
      <c r="B15" s="19">
        <v>0</v>
      </c>
      <c r="C15" s="19">
        <v>0</v>
      </c>
      <c r="D15" s="19">
        <v>0</v>
      </c>
      <c r="E15" s="19">
        <v>5</v>
      </c>
      <c r="F15" s="19">
        <v>9</v>
      </c>
      <c r="G15" s="19">
        <v>13</v>
      </c>
      <c r="H15" s="19">
        <v>6</v>
      </c>
      <c r="I15" s="19">
        <v>0</v>
      </c>
      <c r="J15" s="19">
        <v>0</v>
      </c>
      <c r="K15" s="19">
        <v>0</v>
      </c>
      <c r="L15" s="15"/>
      <c r="M15" s="19">
        <f t="shared" si="0"/>
        <v>33</v>
      </c>
      <c r="N15" s="15"/>
      <c r="O15" s="15"/>
      <c r="P15" s="15"/>
      <c r="Q15" s="15"/>
      <c r="R15" s="15"/>
      <c r="S15" s="15"/>
      <c r="T15" s="20"/>
      <c r="U15" s="21"/>
      <c r="V15" s="21"/>
      <c r="W15" s="21"/>
      <c r="X15" s="21"/>
      <c r="Y15" s="21"/>
      <c r="Z15" s="21"/>
      <c r="AA15" s="21"/>
      <c r="AB15" s="22"/>
    </row>
    <row r="16" spans="1:28" ht="15.25" customHeight="1" x14ac:dyDescent="0.2">
      <c r="A16" s="5" t="s">
        <v>208</v>
      </c>
      <c r="B16" s="19">
        <v>0</v>
      </c>
      <c r="C16" s="19">
        <v>2</v>
      </c>
      <c r="D16" s="19">
        <v>2</v>
      </c>
      <c r="E16" s="19">
        <v>0</v>
      </c>
      <c r="F16" s="19">
        <v>0</v>
      </c>
      <c r="G16" s="19">
        <v>0</v>
      </c>
      <c r="H16" s="19">
        <v>0</v>
      </c>
      <c r="I16" s="19">
        <v>0</v>
      </c>
      <c r="J16" s="19">
        <v>0</v>
      </c>
      <c r="K16" s="19">
        <v>0</v>
      </c>
      <c r="L16" s="15"/>
      <c r="M16" s="19">
        <f t="shared" si="0"/>
        <v>4</v>
      </c>
      <c r="N16" s="15"/>
      <c r="O16" s="15"/>
      <c r="P16" s="15"/>
      <c r="Q16" s="15"/>
      <c r="R16" s="15"/>
      <c r="S16" s="15"/>
      <c r="T16" s="20"/>
      <c r="U16" s="21"/>
      <c r="V16" s="21"/>
      <c r="W16" s="21"/>
      <c r="X16" s="21"/>
      <c r="Y16" s="21"/>
      <c r="Z16" s="21"/>
      <c r="AA16" s="21"/>
      <c r="AB16" s="22"/>
    </row>
    <row r="17" spans="1:28" ht="15.25" customHeight="1" x14ac:dyDescent="0.2">
      <c r="A17" s="8" t="s">
        <v>163</v>
      </c>
      <c r="B17" s="19">
        <v>0</v>
      </c>
      <c r="C17" s="19">
        <v>0</v>
      </c>
      <c r="D17" s="19">
        <v>0</v>
      </c>
      <c r="E17" s="19">
        <v>27</v>
      </c>
      <c r="F17" s="19">
        <v>32</v>
      </c>
      <c r="G17" s="19">
        <v>40</v>
      </c>
      <c r="H17" s="19">
        <v>16</v>
      </c>
      <c r="I17" s="19">
        <v>22</v>
      </c>
      <c r="J17" s="19">
        <v>3</v>
      </c>
      <c r="K17" s="19">
        <v>0</v>
      </c>
      <c r="L17" s="15"/>
      <c r="M17" s="19">
        <f t="shared" si="0"/>
        <v>140</v>
      </c>
      <c r="N17" s="15"/>
      <c r="O17" s="6" t="s">
        <v>209</v>
      </c>
      <c r="P17" s="15"/>
      <c r="Q17" s="15"/>
      <c r="R17" s="15"/>
      <c r="S17" s="15"/>
      <c r="T17" s="20"/>
      <c r="U17" s="21"/>
      <c r="V17" s="21"/>
      <c r="W17" s="21"/>
      <c r="X17" s="21"/>
      <c r="Y17" s="21"/>
      <c r="Z17" s="21"/>
      <c r="AA17" s="21"/>
      <c r="AB17" s="22"/>
    </row>
    <row r="18" spans="1:28" ht="15.25" customHeight="1" x14ac:dyDescent="0.2">
      <c r="A18" s="5" t="s">
        <v>210</v>
      </c>
      <c r="B18" s="19">
        <v>0</v>
      </c>
      <c r="C18" s="19">
        <v>0</v>
      </c>
      <c r="D18" s="19">
        <v>0</v>
      </c>
      <c r="E18" s="19">
        <v>3</v>
      </c>
      <c r="F18" s="19">
        <v>44</v>
      </c>
      <c r="G18" s="19">
        <v>112</v>
      </c>
      <c r="H18" s="19">
        <v>127</v>
      </c>
      <c r="I18" s="19">
        <v>71</v>
      </c>
      <c r="J18" s="19">
        <v>10</v>
      </c>
      <c r="K18" s="19">
        <v>0</v>
      </c>
      <c r="L18" s="15"/>
      <c r="M18" s="19">
        <f t="shared" si="0"/>
        <v>367</v>
      </c>
      <c r="N18" s="15"/>
      <c r="O18" s="15"/>
      <c r="P18" s="15"/>
      <c r="Q18" s="15"/>
      <c r="R18" s="15"/>
      <c r="S18" s="15"/>
      <c r="T18" s="20"/>
      <c r="U18" s="21"/>
      <c r="V18" s="21"/>
      <c r="W18" s="21"/>
      <c r="X18" s="21"/>
      <c r="Y18" s="21"/>
      <c r="Z18" s="21"/>
      <c r="AA18" s="21"/>
      <c r="AB18" s="22"/>
    </row>
    <row r="19" spans="1:28" ht="15.25" customHeight="1" x14ac:dyDescent="0.2">
      <c r="A19" s="5" t="s">
        <v>185</v>
      </c>
      <c r="B19" s="19">
        <v>0</v>
      </c>
      <c r="C19" s="19">
        <v>0</v>
      </c>
      <c r="D19" s="19">
        <v>0</v>
      </c>
      <c r="E19" s="19">
        <v>0</v>
      </c>
      <c r="F19" s="19">
        <v>0</v>
      </c>
      <c r="G19" s="19">
        <v>1</v>
      </c>
      <c r="H19" s="19">
        <v>1</v>
      </c>
      <c r="I19" s="19">
        <v>13</v>
      </c>
      <c r="J19" s="19">
        <v>9</v>
      </c>
      <c r="K19" s="19">
        <v>0</v>
      </c>
      <c r="L19" s="15"/>
      <c r="M19" s="19">
        <f t="shared" si="0"/>
        <v>24</v>
      </c>
      <c r="N19" s="15"/>
      <c r="O19" s="6" t="s">
        <v>211</v>
      </c>
      <c r="P19" s="15"/>
      <c r="Q19" s="15"/>
      <c r="R19" s="15"/>
      <c r="S19" s="15"/>
      <c r="T19" s="20"/>
      <c r="U19" s="21"/>
      <c r="V19" s="21"/>
      <c r="W19" s="21"/>
      <c r="X19" s="21"/>
      <c r="Y19" s="21"/>
      <c r="Z19" s="21"/>
      <c r="AA19" s="21"/>
      <c r="AB19" s="22"/>
    </row>
    <row r="20" spans="1:28" ht="15.25" customHeight="1" x14ac:dyDescent="0.2">
      <c r="A20" s="5" t="s">
        <v>192</v>
      </c>
      <c r="B20" s="19">
        <v>143</v>
      </c>
      <c r="C20" s="19">
        <v>12</v>
      </c>
      <c r="D20" s="19">
        <v>1</v>
      </c>
      <c r="E20" s="19">
        <v>0</v>
      </c>
      <c r="F20" s="19">
        <v>0</v>
      </c>
      <c r="G20" s="19">
        <v>0</v>
      </c>
      <c r="H20" s="19">
        <v>0</v>
      </c>
      <c r="I20" s="19">
        <v>0</v>
      </c>
      <c r="J20" s="19">
        <v>0</v>
      </c>
      <c r="K20" s="19">
        <v>0</v>
      </c>
      <c r="L20" s="15"/>
      <c r="M20" s="19">
        <f t="shared" si="0"/>
        <v>156</v>
      </c>
      <c r="N20" s="15"/>
      <c r="O20" s="15"/>
      <c r="P20" s="15"/>
      <c r="Q20" s="15"/>
      <c r="R20" s="15"/>
      <c r="S20" s="15"/>
      <c r="T20" s="20"/>
      <c r="U20" s="21"/>
      <c r="V20" s="21"/>
      <c r="W20" s="21"/>
      <c r="X20" s="21"/>
      <c r="Y20" s="21"/>
      <c r="Z20" s="21"/>
      <c r="AA20" s="21"/>
      <c r="AB20" s="22"/>
    </row>
    <row r="21" spans="1:28" ht="15.25" customHeight="1" x14ac:dyDescent="0.2">
      <c r="A21" s="7" t="s">
        <v>194</v>
      </c>
      <c r="B21" s="19">
        <v>0</v>
      </c>
      <c r="C21" s="19">
        <v>0</v>
      </c>
      <c r="D21" s="19">
        <v>0</v>
      </c>
      <c r="E21" s="19">
        <v>0</v>
      </c>
      <c r="F21" s="19">
        <v>4</v>
      </c>
      <c r="G21" s="19">
        <v>2</v>
      </c>
      <c r="H21" s="19">
        <v>0</v>
      </c>
      <c r="I21" s="19">
        <v>0</v>
      </c>
      <c r="J21" s="19">
        <v>0</v>
      </c>
      <c r="K21" s="19">
        <v>0</v>
      </c>
      <c r="L21" s="15"/>
      <c r="M21" s="19">
        <f t="shared" si="0"/>
        <v>6</v>
      </c>
      <c r="N21" s="15"/>
      <c r="O21" s="15"/>
      <c r="P21" s="15"/>
      <c r="Q21" s="15"/>
      <c r="R21" s="15"/>
      <c r="S21" s="15"/>
      <c r="T21" s="20"/>
      <c r="U21" s="21"/>
      <c r="V21" s="21"/>
      <c r="W21" s="21"/>
      <c r="X21" s="21"/>
      <c r="Y21" s="21"/>
      <c r="Z21" s="21"/>
      <c r="AA21" s="21"/>
      <c r="AB21" s="22"/>
    </row>
    <row r="22" spans="1:28" ht="15.25" customHeight="1" x14ac:dyDescent="0.2">
      <c r="A22" s="5" t="s">
        <v>198</v>
      </c>
      <c r="B22" s="19">
        <v>0</v>
      </c>
      <c r="C22" s="19">
        <v>0</v>
      </c>
      <c r="D22" s="19">
        <v>0</v>
      </c>
      <c r="E22" s="19">
        <v>2</v>
      </c>
      <c r="F22" s="19">
        <v>18</v>
      </c>
      <c r="G22" s="19">
        <v>16</v>
      </c>
      <c r="H22" s="19">
        <v>5</v>
      </c>
      <c r="I22" s="19">
        <v>1</v>
      </c>
      <c r="J22" s="19">
        <v>0</v>
      </c>
      <c r="K22" s="19">
        <v>0</v>
      </c>
      <c r="L22" s="15"/>
      <c r="M22" s="19">
        <f t="shared" si="0"/>
        <v>42</v>
      </c>
      <c r="N22" s="15"/>
      <c r="O22" s="15"/>
      <c r="P22" s="15"/>
      <c r="Q22" s="15"/>
      <c r="R22" s="15"/>
      <c r="S22" s="15"/>
      <c r="T22" s="20"/>
      <c r="U22" s="21"/>
      <c r="V22" s="21"/>
      <c r="W22" s="21"/>
      <c r="X22" s="21"/>
      <c r="Y22" s="21"/>
      <c r="Z22" s="21"/>
      <c r="AA22" s="21"/>
      <c r="AB22" s="22"/>
    </row>
    <row r="23" spans="1:28" ht="15.25" customHeight="1" x14ac:dyDescent="0.2">
      <c r="A23" s="15"/>
      <c r="B23" s="15"/>
      <c r="C23" s="15"/>
      <c r="D23" s="15"/>
      <c r="E23" s="15"/>
      <c r="F23" s="15"/>
      <c r="G23" s="15"/>
      <c r="H23" s="15"/>
      <c r="I23" s="15"/>
      <c r="J23" s="15"/>
      <c r="K23" s="15"/>
      <c r="L23" s="15"/>
      <c r="M23" s="15"/>
      <c r="N23" s="15"/>
      <c r="O23" s="15"/>
      <c r="P23" s="15"/>
      <c r="Q23" s="15"/>
      <c r="R23" s="15"/>
      <c r="S23" s="15"/>
      <c r="T23" s="20"/>
      <c r="U23" s="21"/>
      <c r="V23" s="21"/>
      <c r="W23" s="21"/>
      <c r="X23" s="21"/>
      <c r="Y23" s="21"/>
      <c r="Z23" s="21"/>
      <c r="AA23" s="21"/>
      <c r="AB23" s="22"/>
    </row>
    <row r="24" spans="1:28" ht="15.25" customHeight="1" x14ac:dyDescent="0.2">
      <c r="A24" s="2" t="s">
        <v>212</v>
      </c>
      <c r="B24" s="19">
        <f t="shared" ref="B24:L24" si="1">SUM(B2:B22)</f>
        <v>241</v>
      </c>
      <c r="C24" s="19">
        <f t="shared" si="1"/>
        <v>60</v>
      </c>
      <c r="D24" s="19">
        <f t="shared" si="1"/>
        <v>77</v>
      </c>
      <c r="E24" s="19">
        <f t="shared" si="1"/>
        <v>92</v>
      </c>
      <c r="F24" s="19">
        <f t="shared" si="1"/>
        <v>182</v>
      </c>
      <c r="G24" s="19">
        <f t="shared" si="1"/>
        <v>332</v>
      </c>
      <c r="H24" s="19">
        <f t="shared" si="1"/>
        <v>291</v>
      </c>
      <c r="I24" s="19">
        <f t="shared" si="1"/>
        <v>184</v>
      </c>
      <c r="J24" s="19">
        <f t="shared" si="1"/>
        <v>76</v>
      </c>
      <c r="K24" s="19">
        <f t="shared" si="1"/>
        <v>25</v>
      </c>
      <c r="L24" s="19">
        <f t="shared" si="1"/>
        <v>0</v>
      </c>
      <c r="M24" s="19">
        <f>SUM(B24:L24)</f>
        <v>1560</v>
      </c>
      <c r="N24" s="15"/>
      <c r="O24" s="15"/>
      <c r="P24" s="15"/>
      <c r="Q24" s="15"/>
      <c r="R24" s="15"/>
      <c r="S24" s="15"/>
      <c r="T24" s="20"/>
      <c r="U24" s="21"/>
      <c r="V24" s="21"/>
      <c r="W24" s="21"/>
      <c r="X24" s="21"/>
      <c r="Y24" s="21"/>
      <c r="Z24" s="21"/>
      <c r="AA24" s="21"/>
      <c r="AB24" s="22"/>
    </row>
    <row r="25" spans="1:28" ht="15.25" customHeight="1" x14ac:dyDescent="0.2">
      <c r="A25" s="2" t="s">
        <v>213</v>
      </c>
      <c r="B25" s="19">
        <v>3</v>
      </c>
      <c r="C25" s="19">
        <v>4</v>
      </c>
      <c r="D25" s="19">
        <v>5</v>
      </c>
      <c r="E25" s="19">
        <v>10</v>
      </c>
      <c r="F25" s="19">
        <v>14</v>
      </c>
      <c r="G25" s="19">
        <v>13</v>
      </c>
      <c r="H25" s="19">
        <v>13</v>
      </c>
      <c r="I25" s="19">
        <v>13</v>
      </c>
      <c r="J25" s="19">
        <v>10</v>
      </c>
      <c r="K25" s="19">
        <v>5</v>
      </c>
      <c r="L25" s="15"/>
      <c r="M25" s="19">
        <f>SUM(B25:L25)</f>
        <v>90</v>
      </c>
      <c r="N25" s="15"/>
      <c r="O25" s="15"/>
      <c r="P25" s="15"/>
      <c r="Q25" s="15"/>
      <c r="R25" s="15"/>
      <c r="S25" s="15"/>
      <c r="T25" s="20"/>
      <c r="U25" s="21"/>
      <c r="V25" s="21"/>
      <c r="W25" s="21"/>
      <c r="X25" s="21"/>
      <c r="Y25" s="21"/>
      <c r="Z25" s="21"/>
      <c r="AA25" s="21"/>
      <c r="AB25" s="22"/>
    </row>
    <row r="26" spans="1:28" ht="15.25" customHeight="1" x14ac:dyDescent="0.2">
      <c r="A26" s="15"/>
      <c r="B26" s="15"/>
      <c r="C26" s="15"/>
      <c r="D26" s="15"/>
      <c r="E26" s="15"/>
      <c r="F26" s="15"/>
      <c r="G26" s="15"/>
      <c r="H26" s="15"/>
      <c r="I26" s="15"/>
      <c r="J26" s="15"/>
      <c r="K26" s="15"/>
      <c r="L26" s="15"/>
      <c r="M26" s="15"/>
      <c r="N26" s="15"/>
      <c r="O26" s="15"/>
      <c r="P26" s="15"/>
      <c r="Q26" s="15"/>
      <c r="R26" s="15"/>
      <c r="S26" s="15"/>
      <c r="T26" s="20"/>
      <c r="U26" s="21"/>
      <c r="V26" s="21"/>
      <c r="W26" s="21"/>
      <c r="X26" s="21"/>
      <c r="Y26" s="21"/>
      <c r="Z26" s="21"/>
      <c r="AA26" s="21"/>
      <c r="AB26" s="22"/>
    </row>
    <row r="27" spans="1:28" ht="15.25" customHeight="1" x14ac:dyDescent="0.2">
      <c r="A27" s="15"/>
      <c r="B27" s="15"/>
      <c r="C27" s="15"/>
      <c r="D27" s="15"/>
      <c r="E27" s="15"/>
      <c r="F27" s="15"/>
      <c r="G27" s="15"/>
      <c r="H27" s="15"/>
      <c r="I27" s="15"/>
      <c r="J27" s="15"/>
      <c r="K27" s="15"/>
      <c r="L27" s="15"/>
      <c r="M27" s="15"/>
      <c r="N27" s="15"/>
      <c r="O27" s="15"/>
      <c r="P27" s="15"/>
      <c r="Q27" s="15"/>
      <c r="R27" s="15"/>
      <c r="S27" s="15"/>
      <c r="T27" s="20"/>
      <c r="U27" s="21"/>
      <c r="V27" s="21"/>
      <c r="W27" s="21"/>
      <c r="X27" s="21"/>
      <c r="Y27" s="21"/>
      <c r="Z27" s="21"/>
      <c r="AA27" s="21"/>
      <c r="AB27" s="22"/>
    </row>
    <row r="28" spans="1:28" ht="16" customHeight="1" x14ac:dyDescent="0.2">
      <c r="A28" s="15"/>
      <c r="B28" s="15"/>
      <c r="C28" s="15"/>
      <c r="D28" s="15"/>
      <c r="E28" s="15"/>
      <c r="F28" s="15"/>
      <c r="G28" s="15"/>
      <c r="H28" s="15"/>
      <c r="I28" s="15"/>
      <c r="J28" s="15"/>
      <c r="K28" s="15"/>
      <c r="L28" s="15"/>
      <c r="M28" s="15"/>
      <c r="N28" s="15"/>
      <c r="O28" s="15"/>
      <c r="P28" s="15"/>
      <c r="Q28" s="15"/>
      <c r="R28" s="15"/>
      <c r="S28" s="15"/>
      <c r="T28" s="20"/>
      <c r="U28" s="21"/>
      <c r="V28" s="21"/>
      <c r="W28" s="21"/>
      <c r="X28" s="21"/>
      <c r="Y28" s="21"/>
      <c r="Z28" s="21"/>
      <c r="AA28" s="21"/>
      <c r="AB28" s="22"/>
    </row>
    <row r="29" spans="1:28" ht="16" customHeight="1" x14ac:dyDescent="0.2">
      <c r="A29" s="24"/>
      <c r="B29" s="24"/>
      <c r="C29" s="15"/>
      <c r="D29" s="15"/>
      <c r="E29" s="15"/>
      <c r="F29" s="15"/>
      <c r="G29" s="15"/>
      <c r="H29" s="15"/>
      <c r="I29" s="15"/>
      <c r="J29" s="15"/>
      <c r="K29" s="15"/>
      <c r="L29" s="15"/>
      <c r="M29" s="15"/>
      <c r="N29" s="15"/>
      <c r="O29" s="15"/>
      <c r="P29" s="15"/>
      <c r="Q29" s="15"/>
      <c r="R29" s="15"/>
      <c r="S29" s="15"/>
      <c r="T29" s="20"/>
      <c r="U29" s="21"/>
      <c r="V29" s="21"/>
      <c r="W29" s="21"/>
      <c r="X29" s="21"/>
      <c r="Y29" s="21"/>
      <c r="Z29" s="21"/>
      <c r="AA29" s="21"/>
      <c r="AB29" s="22"/>
    </row>
    <row r="30" spans="1:28" ht="16" customHeight="1" x14ac:dyDescent="0.2">
      <c r="A30" s="5"/>
      <c r="B30" s="15"/>
      <c r="C30" s="15"/>
      <c r="D30" s="15"/>
      <c r="E30" s="15"/>
      <c r="F30" s="15"/>
      <c r="G30" s="15"/>
      <c r="H30" s="15"/>
      <c r="I30" s="15"/>
      <c r="J30" s="15"/>
      <c r="K30" s="15"/>
      <c r="L30" s="15"/>
      <c r="M30" s="15"/>
      <c r="N30" s="15"/>
      <c r="O30" s="15"/>
      <c r="P30" s="15"/>
      <c r="Q30" s="15"/>
      <c r="R30" s="15"/>
      <c r="S30" s="15"/>
      <c r="T30" s="20"/>
      <c r="U30" s="21"/>
      <c r="V30" s="21"/>
      <c r="W30" s="21"/>
      <c r="X30" s="21"/>
      <c r="Y30" s="21"/>
      <c r="Z30" s="21"/>
      <c r="AA30" s="21"/>
      <c r="AB30" s="22"/>
    </row>
    <row r="31" spans="1:28" ht="16" customHeight="1" x14ac:dyDescent="0.2">
      <c r="A31" s="5"/>
      <c r="B31" s="15"/>
      <c r="C31" s="15"/>
      <c r="D31" s="15"/>
      <c r="E31" s="15"/>
      <c r="F31" s="15"/>
      <c r="G31" s="15"/>
      <c r="H31" s="15"/>
      <c r="I31" s="15"/>
      <c r="J31" s="15"/>
      <c r="K31" s="15"/>
      <c r="L31" s="15"/>
      <c r="M31" s="15"/>
      <c r="N31" s="15"/>
      <c r="O31" s="15"/>
      <c r="P31" s="15"/>
      <c r="Q31" s="15"/>
      <c r="R31" s="15"/>
      <c r="S31" s="15"/>
      <c r="T31" s="20"/>
      <c r="U31" s="21"/>
      <c r="V31" s="21"/>
      <c r="W31" s="21"/>
      <c r="X31" s="21"/>
      <c r="Y31" s="21"/>
      <c r="Z31" s="21"/>
      <c r="AA31" s="21"/>
      <c r="AB31" s="22"/>
    </row>
    <row r="32" spans="1:28" ht="16" customHeight="1" x14ac:dyDescent="0.2">
      <c r="A32" s="7"/>
      <c r="B32" s="15"/>
      <c r="C32" s="15"/>
      <c r="D32" s="15"/>
      <c r="E32" s="15"/>
      <c r="F32" s="15"/>
      <c r="G32" s="15"/>
      <c r="H32" s="15"/>
      <c r="I32" s="15"/>
      <c r="J32" s="15"/>
      <c r="K32" s="15"/>
      <c r="L32" s="15"/>
      <c r="M32" s="15"/>
      <c r="N32" s="15"/>
      <c r="O32" s="15"/>
      <c r="P32" s="15"/>
      <c r="Q32" s="15"/>
      <c r="R32" s="15"/>
      <c r="S32" s="15"/>
      <c r="T32" s="20"/>
      <c r="U32" s="21"/>
      <c r="V32" s="21"/>
      <c r="W32" s="21"/>
      <c r="X32" s="21"/>
      <c r="Y32" s="21"/>
      <c r="Z32" s="21"/>
      <c r="AA32" s="21"/>
      <c r="AB32" s="22"/>
    </row>
    <row r="33" spans="1:28" ht="16" customHeight="1" x14ac:dyDescent="0.2">
      <c r="A33" s="8"/>
      <c r="B33" s="15"/>
      <c r="C33" s="15"/>
      <c r="D33" s="15"/>
      <c r="E33" s="15"/>
      <c r="F33" s="15"/>
      <c r="G33" s="15"/>
      <c r="H33" s="15"/>
      <c r="I33" s="15"/>
      <c r="J33" s="15"/>
      <c r="K33" s="15"/>
      <c r="L33" s="15"/>
      <c r="M33" s="15"/>
      <c r="N33" s="15"/>
      <c r="O33" s="15"/>
      <c r="P33" s="15"/>
      <c r="Q33" s="15"/>
      <c r="R33" s="15"/>
      <c r="S33" s="15"/>
      <c r="T33" s="20"/>
      <c r="U33" s="21"/>
      <c r="V33" s="21"/>
      <c r="W33" s="21"/>
      <c r="X33" s="21"/>
      <c r="Y33" s="21"/>
      <c r="Z33" s="21"/>
      <c r="AA33" s="21"/>
      <c r="AB33" s="22"/>
    </row>
    <row r="34" spans="1:28" ht="16" customHeight="1" x14ac:dyDescent="0.2">
      <c r="A34" s="23"/>
      <c r="B34" s="15"/>
      <c r="C34" s="15"/>
      <c r="D34" s="15"/>
      <c r="E34" s="15"/>
      <c r="F34" s="15"/>
      <c r="G34" s="15"/>
      <c r="H34" s="15"/>
      <c r="I34" s="15"/>
      <c r="J34" s="15"/>
      <c r="K34" s="15"/>
      <c r="L34" s="15"/>
      <c r="M34" s="15"/>
      <c r="N34" s="15"/>
      <c r="O34" s="15"/>
      <c r="P34" s="15"/>
      <c r="Q34" s="15"/>
      <c r="R34" s="15"/>
      <c r="S34" s="15"/>
      <c r="T34" s="20"/>
      <c r="U34" s="21"/>
      <c r="V34" s="21"/>
      <c r="W34" s="21"/>
      <c r="X34" s="21"/>
      <c r="Y34" s="21"/>
      <c r="Z34" s="21"/>
      <c r="AA34" s="21"/>
      <c r="AB34" s="22"/>
    </row>
    <row r="35" spans="1:28" ht="16" customHeight="1" x14ac:dyDescent="0.2">
      <c r="A35" s="5"/>
      <c r="B35" s="15"/>
      <c r="C35" s="15"/>
      <c r="D35" s="15"/>
      <c r="E35" s="15"/>
      <c r="F35" s="15"/>
      <c r="G35" s="15"/>
      <c r="H35" s="15"/>
      <c r="I35" s="15"/>
      <c r="J35" s="15"/>
      <c r="K35" s="15"/>
      <c r="L35" s="15"/>
      <c r="M35" s="15"/>
      <c r="N35" s="15"/>
      <c r="O35" s="15"/>
      <c r="P35" s="15"/>
      <c r="Q35" s="15"/>
      <c r="R35" s="15"/>
      <c r="S35" s="15"/>
      <c r="T35" s="20"/>
      <c r="U35" s="21"/>
      <c r="V35" s="21"/>
      <c r="W35" s="21"/>
      <c r="X35" s="21"/>
      <c r="Y35" s="21"/>
      <c r="Z35" s="21"/>
      <c r="AA35" s="21"/>
      <c r="AB35" s="22"/>
    </row>
    <row r="36" spans="1:28" ht="16" customHeight="1" x14ac:dyDescent="0.2">
      <c r="A36" s="7"/>
      <c r="B36" s="15"/>
      <c r="C36" s="15"/>
      <c r="D36" s="15"/>
      <c r="E36" s="15"/>
      <c r="F36" s="15"/>
      <c r="G36" s="15"/>
      <c r="H36" s="15"/>
      <c r="I36" s="15"/>
      <c r="J36" s="15"/>
      <c r="K36" s="15"/>
      <c r="L36" s="15"/>
      <c r="M36" s="15"/>
      <c r="N36" s="15"/>
      <c r="O36" s="15"/>
      <c r="P36" s="15"/>
      <c r="Q36" s="15"/>
      <c r="R36" s="15"/>
      <c r="S36" s="15"/>
      <c r="T36" s="20"/>
      <c r="U36" s="21"/>
      <c r="V36" s="21"/>
      <c r="W36" s="21"/>
      <c r="X36" s="21"/>
      <c r="Y36" s="21"/>
      <c r="Z36" s="21"/>
      <c r="AA36" s="21"/>
      <c r="AB36" s="22"/>
    </row>
    <row r="37" spans="1:28" ht="16" customHeight="1" x14ac:dyDescent="0.2">
      <c r="A37" s="5"/>
      <c r="B37" s="15"/>
      <c r="C37" s="15"/>
      <c r="D37" s="15"/>
      <c r="E37" s="15"/>
      <c r="F37" s="15"/>
      <c r="G37" s="15"/>
      <c r="H37" s="15"/>
      <c r="I37" s="15"/>
      <c r="J37" s="15"/>
      <c r="K37" s="15"/>
      <c r="L37" s="15"/>
      <c r="M37" s="15"/>
      <c r="N37" s="15"/>
      <c r="O37" s="15"/>
      <c r="P37" s="15"/>
      <c r="Q37" s="15"/>
      <c r="R37" s="15"/>
      <c r="S37" s="15"/>
      <c r="T37" s="20"/>
      <c r="U37" s="21"/>
      <c r="V37" s="21"/>
      <c r="W37" s="21"/>
      <c r="X37" s="21"/>
      <c r="Y37" s="21"/>
      <c r="Z37" s="21"/>
      <c r="AA37" s="21"/>
      <c r="AB37" s="22"/>
    </row>
    <row r="38" spans="1:28" ht="16" customHeight="1" x14ac:dyDescent="0.2">
      <c r="A38" s="5"/>
      <c r="B38" s="15"/>
      <c r="C38" s="15"/>
      <c r="D38" s="15"/>
      <c r="E38" s="15"/>
      <c r="F38" s="15"/>
      <c r="G38" s="15"/>
      <c r="H38" s="15"/>
      <c r="I38" s="15"/>
      <c r="J38" s="15"/>
      <c r="K38" s="15"/>
      <c r="L38" s="15"/>
      <c r="M38" s="15"/>
      <c r="N38" s="15"/>
      <c r="O38" s="15"/>
      <c r="P38" s="15"/>
      <c r="Q38" s="15"/>
      <c r="R38" s="15"/>
      <c r="S38" s="15"/>
      <c r="T38" s="20"/>
      <c r="U38" s="21"/>
      <c r="V38" s="21"/>
      <c r="W38" s="21"/>
      <c r="X38" s="21"/>
      <c r="Y38" s="21"/>
      <c r="Z38" s="21"/>
      <c r="AA38" s="21"/>
      <c r="AB38" s="22"/>
    </row>
    <row r="39" spans="1:28" ht="16" customHeight="1" x14ac:dyDescent="0.2">
      <c r="A39" s="25"/>
      <c r="B39" s="15"/>
      <c r="C39" s="15"/>
      <c r="D39" s="15"/>
      <c r="E39" s="15"/>
      <c r="F39" s="15"/>
      <c r="G39" s="15"/>
      <c r="H39" s="15"/>
      <c r="I39" s="15"/>
      <c r="J39" s="15"/>
      <c r="K39" s="15"/>
      <c r="L39" s="15"/>
      <c r="M39" s="15"/>
      <c r="N39" s="15"/>
      <c r="O39" s="15"/>
      <c r="P39" s="15"/>
      <c r="Q39" s="15"/>
      <c r="R39" s="15"/>
      <c r="S39" s="15"/>
      <c r="T39" s="20"/>
      <c r="U39" s="21"/>
      <c r="V39" s="21"/>
      <c r="W39" s="21"/>
      <c r="X39" s="21"/>
      <c r="Y39" s="21"/>
      <c r="Z39" s="21"/>
      <c r="AA39" s="21"/>
      <c r="AB39" s="22"/>
    </row>
    <row r="40" spans="1:28" ht="16" customHeight="1" x14ac:dyDescent="0.2">
      <c r="A40" s="8"/>
      <c r="B40" s="15"/>
      <c r="C40" s="15"/>
      <c r="D40" s="15"/>
      <c r="E40" s="15"/>
      <c r="F40" s="15"/>
      <c r="G40" s="15"/>
      <c r="H40" s="15"/>
      <c r="I40" s="15"/>
      <c r="J40" s="15"/>
      <c r="K40" s="15"/>
      <c r="L40" s="15"/>
      <c r="M40" s="15"/>
      <c r="N40" s="15"/>
      <c r="O40" s="15"/>
      <c r="P40" s="15"/>
      <c r="Q40" s="15"/>
      <c r="R40" s="15"/>
      <c r="S40" s="15"/>
      <c r="T40" s="20"/>
      <c r="U40" s="21"/>
      <c r="V40" s="21"/>
      <c r="W40" s="21"/>
      <c r="X40" s="21"/>
      <c r="Y40" s="21"/>
      <c r="Z40" s="21"/>
      <c r="AA40" s="21"/>
      <c r="AB40" s="22"/>
    </row>
    <row r="41" spans="1:28" ht="16" customHeight="1" x14ac:dyDescent="0.2">
      <c r="A41" s="8"/>
      <c r="B41" s="15"/>
      <c r="C41" s="15"/>
      <c r="D41" s="15"/>
      <c r="E41" s="15"/>
      <c r="F41" s="15"/>
      <c r="G41" s="15"/>
      <c r="H41" s="15"/>
      <c r="I41" s="15"/>
      <c r="J41" s="15"/>
      <c r="K41" s="15"/>
      <c r="L41" s="15"/>
      <c r="M41" s="15"/>
      <c r="N41" s="15"/>
      <c r="O41" s="15"/>
      <c r="P41" s="15"/>
      <c r="Q41" s="15"/>
      <c r="R41" s="15"/>
      <c r="S41" s="15"/>
      <c r="T41" s="20"/>
      <c r="U41" s="21"/>
      <c r="V41" s="21"/>
      <c r="W41" s="21"/>
      <c r="X41" s="21"/>
      <c r="Y41" s="21"/>
      <c r="Z41" s="21"/>
      <c r="AA41" s="21"/>
      <c r="AB41" s="22"/>
    </row>
    <row r="42" spans="1:28" ht="16" customHeight="1" x14ac:dyDescent="0.2">
      <c r="A42" s="5"/>
      <c r="B42" s="15"/>
      <c r="C42" s="15"/>
      <c r="D42" s="15"/>
      <c r="E42" s="15"/>
      <c r="F42" s="15"/>
      <c r="G42" s="15"/>
      <c r="H42" s="15"/>
      <c r="I42" s="15"/>
      <c r="J42" s="15"/>
      <c r="K42" s="15"/>
      <c r="L42" s="15"/>
      <c r="M42" s="15"/>
      <c r="N42" s="15"/>
      <c r="O42" s="15"/>
      <c r="P42" s="15"/>
      <c r="Q42" s="15"/>
      <c r="R42" s="15"/>
      <c r="S42" s="15"/>
      <c r="T42" s="20"/>
      <c r="U42" s="21"/>
      <c r="V42" s="21"/>
      <c r="W42" s="21"/>
      <c r="X42" s="21"/>
      <c r="Y42" s="21"/>
      <c r="Z42" s="21"/>
      <c r="AA42" s="21"/>
      <c r="AB42" s="22"/>
    </row>
    <row r="43" spans="1:28" ht="16" customHeight="1" x14ac:dyDescent="0.2">
      <c r="A43" s="8"/>
      <c r="B43" s="15"/>
      <c r="C43" s="15"/>
      <c r="D43" s="15"/>
      <c r="E43" s="15"/>
      <c r="F43" s="15"/>
      <c r="G43" s="15"/>
      <c r="H43" s="15"/>
      <c r="I43" s="15"/>
      <c r="J43" s="15"/>
      <c r="K43" s="15"/>
      <c r="L43" s="15"/>
      <c r="M43" s="15"/>
      <c r="N43" s="15"/>
      <c r="O43" s="15"/>
      <c r="P43" s="15"/>
      <c r="Q43" s="15"/>
      <c r="R43" s="15"/>
      <c r="S43" s="15"/>
      <c r="T43" s="20"/>
      <c r="U43" s="21"/>
      <c r="V43" s="21"/>
      <c r="W43" s="21"/>
      <c r="X43" s="21"/>
      <c r="Y43" s="21"/>
      <c r="Z43" s="21"/>
      <c r="AA43" s="21"/>
      <c r="AB43" s="22"/>
    </row>
    <row r="44" spans="1:28" ht="16" customHeight="1" x14ac:dyDescent="0.2">
      <c r="A44" s="5"/>
      <c r="B44" s="15"/>
      <c r="C44" s="15"/>
      <c r="D44" s="15"/>
      <c r="E44" s="15"/>
      <c r="F44" s="15"/>
      <c r="G44" s="15"/>
      <c r="H44" s="15"/>
      <c r="I44" s="15"/>
      <c r="J44" s="15"/>
      <c r="K44" s="15"/>
      <c r="L44" s="15"/>
      <c r="M44" s="15"/>
      <c r="N44" s="15"/>
      <c r="O44" s="15"/>
      <c r="P44" s="15"/>
      <c r="Q44" s="15"/>
      <c r="R44" s="15"/>
      <c r="S44" s="15"/>
      <c r="T44" s="20"/>
      <c r="U44" s="21"/>
      <c r="V44" s="21"/>
      <c r="W44" s="21"/>
      <c r="X44" s="21"/>
      <c r="Y44" s="21"/>
      <c r="Z44" s="21"/>
      <c r="AA44" s="21"/>
      <c r="AB44" s="22"/>
    </row>
    <row r="45" spans="1:28" ht="16" customHeight="1" x14ac:dyDescent="0.2">
      <c r="A45" s="5"/>
      <c r="B45" s="15"/>
      <c r="C45" s="15"/>
      <c r="D45" s="15"/>
      <c r="E45" s="15"/>
      <c r="F45" s="15"/>
      <c r="G45" s="15"/>
      <c r="H45" s="15"/>
      <c r="I45" s="15"/>
      <c r="J45" s="15"/>
      <c r="K45" s="15"/>
      <c r="L45" s="15"/>
      <c r="M45" s="15"/>
      <c r="N45" s="15"/>
      <c r="O45" s="15"/>
      <c r="P45" s="15"/>
      <c r="Q45" s="15"/>
      <c r="R45" s="15"/>
      <c r="S45" s="15"/>
      <c r="T45" s="20"/>
      <c r="U45" s="21"/>
      <c r="V45" s="21"/>
      <c r="W45" s="21"/>
      <c r="X45" s="21"/>
      <c r="Y45" s="21"/>
      <c r="Z45" s="21"/>
      <c r="AA45" s="21"/>
      <c r="AB45" s="22"/>
    </row>
    <row r="46" spans="1:28" ht="16" customHeight="1" x14ac:dyDescent="0.2">
      <c r="A46" s="5"/>
      <c r="B46" s="15"/>
      <c r="C46" s="15"/>
      <c r="D46" s="15"/>
      <c r="E46" s="15"/>
      <c r="F46" s="15"/>
      <c r="G46" s="15"/>
      <c r="H46" s="15"/>
      <c r="I46" s="15"/>
      <c r="J46" s="15"/>
      <c r="K46" s="15"/>
      <c r="L46" s="15"/>
      <c r="M46" s="15"/>
      <c r="N46" s="15"/>
      <c r="O46" s="15"/>
      <c r="P46" s="15"/>
      <c r="Q46" s="15"/>
      <c r="R46" s="15"/>
      <c r="S46" s="15"/>
      <c r="T46" s="20"/>
      <c r="U46" s="21"/>
      <c r="V46" s="21"/>
      <c r="W46" s="21"/>
      <c r="X46" s="21"/>
      <c r="Y46" s="21"/>
      <c r="Z46" s="21"/>
      <c r="AA46" s="21"/>
      <c r="AB46" s="22"/>
    </row>
    <row r="47" spans="1:28" ht="16" customHeight="1" x14ac:dyDescent="0.2">
      <c r="A47" s="7"/>
      <c r="B47" s="15"/>
      <c r="C47" s="15"/>
      <c r="D47" s="15"/>
      <c r="E47" s="15"/>
      <c r="F47" s="15"/>
      <c r="G47" s="15"/>
      <c r="H47" s="15"/>
      <c r="I47" s="15"/>
      <c r="J47" s="15"/>
      <c r="K47" s="15"/>
      <c r="L47" s="15"/>
      <c r="M47" s="15"/>
      <c r="N47" s="15"/>
      <c r="O47" s="15"/>
      <c r="P47" s="15"/>
      <c r="Q47" s="15"/>
      <c r="R47" s="15"/>
      <c r="S47" s="15"/>
      <c r="T47" s="20"/>
      <c r="U47" s="21"/>
      <c r="V47" s="21"/>
      <c r="W47" s="21"/>
      <c r="X47" s="21"/>
      <c r="Y47" s="21"/>
      <c r="Z47" s="21"/>
      <c r="AA47" s="21"/>
      <c r="AB47" s="22"/>
    </row>
    <row r="48" spans="1:28" ht="16" customHeight="1" x14ac:dyDescent="0.2">
      <c r="A48" s="5"/>
      <c r="B48" s="15"/>
      <c r="C48" s="15"/>
      <c r="D48" s="15"/>
      <c r="E48" s="15"/>
      <c r="F48" s="15"/>
      <c r="G48" s="15"/>
      <c r="H48" s="15"/>
      <c r="I48" s="15"/>
      <c r="J48" s="15"/>
      <c r="K48" s="15"/>
      <c r="L48" s="15"/>
      <c r="M48" s="15"/>
      <c r="N48" s="15"/>
      <c r="O48" s="15"/>
      <c r="P48" s="15"/>
      <c r="Q48" s="15"/>
      <c r="R48" s="15"/>
      <c r="S48" s="15"/>
      <c r="T48" s="20"/>
      <c r="U48" s="21"/>
      <c r="V48" s="21"/>
      <c r="W48" s="21"/>
      <c r="X48" s="21"/>
      <c r="Y48" s="21"/>
      <c r="Z48" s="21"/>
      <c r="AA48" s="21"/>
      <c r="AB48" s="22"/>
    </row>
    <row r="49" spans="1:28" ht="16" customHeight="1" x14ac:dyDescent="0.2">
      <c r="A49" s="15"/>
      <c r="B49" s="15"/>
      <c r="C49" s="15"/>
      <c r="D49" s="15"/>
      <c r="E49" s="15"/>
      <c r="F49" s="15"/>
      <c r="G49" s="15"/>
      <c r="H49" s="15"/>
      <c r="I49" s="15"/>
      <c r="J49" s="15"/>
      <c r="K49" s="15"/>
      <c r="L49" s="15"/>
      <c r="M49" s="15"/>
      <c r="N49" s="15"/>
      <c r="O49" s="15"/>
      <c r="P49" s="15"/>
      <c r="Q49" s="15"/>
      <c r="R49" s="15"/>
      <c r="S49" s="15"/>
      <c r="T49" s="20"/>
      <c r="U49" s="21"/>
      <c r="V49" s="21"/>
      <c r="W49" s="21"/>
      <c r="X49" s="21"/>
      <c r="Y49" s="21"/>
      <c r="Z49" s="21"/>
      <c r="AA49" s="21"/>
      <c r="AB49" s="22"/>
    </row>
    <row r="50" spans="1:28" ht="16" customHeight="1" x14ac:dyDescent="0.2">
      <c r="A50" s="15"/>
      <c r="B50" s="15"/>
      <c r="C50" s="15"/>
      <c r="D50" s="15"/>
      <c r="E50" s="15"/>
      <c r="F50" s="15"/>
      <c r="G50" s="15"/>
      <c r="H50" s="15"/>
      <c r="I50" s="15"/>
      <c r="J50" s="15"/>
      <c r="K50" s="15"/>
      <c r="L50" s="15"/>
      <c r="M50" s="15"/>
      <c r="N50" s="15"/>
      <c r="O50" s="15"/>
      <c r="P50" s="15"/>
      <c r="Q50" s="15"/>
      <c r="R50" s="15"/>
      <c r="S50" s="15"/>
      <c r="T50" s="20"/>
      <c r="U50" s="21"/>
      <c r="V50" s="21"/>
      <c r="W50" s="21"/>
      <c r="X50" s="21"/>
      <c r="Y50" s="21"/>
      <c r="Z50" s="21"/>
      <c r="AA50" s="21"/>
      <c r="AB50" s="22"/>
    </row>
    <row r="51" spans="1:28" ht="16" customHeight="1" x14ac:dyDescent="0.2">
      <c r="A51" s="24"/>
      <c r="B51" s="24"/>
      <c r="C51" s="15"/>
      <c r="D51" s="15"/>
      <c r="E51" s="15"/>
      <c r="F51" s="15"/>
      <c r="G51" s="15"/>
      <c r="H51" s="15"/>
      <c r="I51" s="15"/>
      <c r="J51" s="15"/>
      <c r="K51" s="15"/>
      <c r="L51" s="15"/>
      <c r="M51" s="15"/>
      <c r="N51" s="15"/>
      <c r="O51" s="15"/>
      <c r="P51" s="15"/>
      <c r="Q51" s="15"/>
      <c r="R51" s="15"/>
      <c r="S51" s="15"/>
      <c r="T51" s="20"/>
      <c r="U51" s="21"/>
      <c r="V51" s="21"/>
      <c r="W51" s="21"/>
      <c r="X51" s="21"/>
      <c r="Y51" s="21"/>
      <c r="Z51" s="21"/>
      <c r="AA51" s="21"/>
      <c r="AB51" s="22"/>
    </row>
    <row r="52" spans="1:28" ht="16" customHeight="1" x14ac:dyDescent="0.2">
      <c r="A52" s="26"/>
      <c r="B52" s="15"/>
      <c r="C52" s="15"/>
      <c r="D52" s="15"/>
      <c r="E52" s="15"/>
      <c r="F52" s="15"/>
      <c r="G52" s="15"/>
      <c r="H52" s="15"/>
      <c r="I52" s="15"/>
      <c r="J52" s="15"/>
      <c r="K52" s="15"/>
      <c r="L52" s="15"/>
      <c r="M52" s="15"/>
      <c r="N52" s="15"/>
      <c r="O52" s="15"/>
      <c r="P52" s="15"/>
      <c r="Q52" s="15"/>
      <c r="R52" s="15"/>
      <c r="S52" s="15"/>
      <c r="T52" s="20"/>
      <c r="U52" s="21"/>
      <c r="V52" s="21"/>
      <c r="W52" s="21"/>
      <c r="X52" s="21"/>
      <c r="Y52" s="21"/>
      <c r="Z52" s="21"/>
      <c r="AA52" s="21"/>
      <c r="AB52" s="22"/>
    </row>
    <row r="53" spans="1:28" ht="16" customHeight="1" x14ac:dyDescent="0.2">
      <c r="A53" s="26"/>
      <c r="B53" s="15"/>
      <c r="C53" s="15"/>
      <c r="D53" s="15"/>
      <c r="E53" s="15"/>
      <c r="F53" s="15"/>
      <c r="G53" s="15"/>
      <c r="H53" s="15"/>
      <c r="I53" s="15"/>
      <c r="J53" s="15"/>
      <c r="K53" s="15"/>
      <c r="L53" s="15"/>
      <c r="M53" s="15"/>
      <c r="N53" s="15"/>
      <c r="O53" s="15"/>
      <c r="P53" s="15"/>
      <c r="Q53" s="15"/>
      <c r="R53" s="15"/>
      <c r="S53" s="15"/>
      <c r="T53" s="20"/>
      <c r="U53" s="21"/>
      <c r="V53" s="21"/>
      <c r="W53" s="21"/>
      <c r="X53" s="21"/>
      <c r="Y53" s="21"/>
      <c r="Z53" s="21"/>
      <c r="AA53" s="21"/>
      <c r="AB53" s="22"/>
    </row>
    <row r="54" spans="1:28" ht="16" customHeight="1" x14ac:dyDescent="0.2">
      <c r="A54" s="26"/>
      <c r="B54" s="15"/>
      <c r="C54" s="15"/>
      <c r="D54" s="15"/>
      <c r="E54" s="15"/>
      <c r="F54" s="15"/>
      <c r="G54" s="15"/>
      <c r="H54" s="15"/>
      <c r="I54" s="15"/>
      <c r="J54" s="15"/>
      <c r="K54" s="15"/>
      <c r="L54" s="15"/>
      <c r="M54" s="15"/>
      <c r="N54" s="15"/>
      <c r="O54" s="15"/>
      <c r="P54" s="15"/>
      <c r="Q54" s="15"/>
      <c r="R54" s="15"/>
      <c r="S54" s="15"/>
      <c r="T54" s="20"/>
      <c r="U54" s="21"/>
      <c r="V54" s="21"/>
      <c r="W54" s="21"/>
      <c r="X54" s="21"/>
      <c r="Y54" s="21"/>
      <c r="Z54" s="21"/>
      <c r="AA54" s="21"/>
      <c r="AB54" s="22"/>
    </row>
    <row r="55" spans="1:28" ht="16" customHeight="1" x14ac:dyDescent="0.2">
      <c r="A55" s="26"/>
      <c r="B55" s="15"/>
      <c r="C55" s="15"/>
      <c r="D55" s="15"/>
      <c r="E55" s="15"/>
      <c r="F55" s="15"/>
      <c r="G55" s="15"/>
      <c r="H55" s="15"/>
      <c r="I55" s="15"/>
      <c r="J55" s="15"/>
      <c r="K55" s="15"/>
      <c r="L55" s="15"/>
      <c r="M55" s="15"/>
      <c r="N55" s="15"/>
      <c r="O55" s="15"/>
      <c r="P55" s="15"/>
      <c r="Q55" s="15"/>
      <c r="R55" s="15"/>
      <c r="S55" s="15"/>
      <c r="T55" s="20"/>
      <c r="U55" s="21"/>
      <c r="V55" s="21"/>
      <c r="W55" s="21"/>
      <c r="X55" s="21"/>
      <c r="Y55" s="21"/>
      <c r="Z55" s="21"/>
      <c r="AA55" s="21"/>
      <c r="AB55" s="22"/>
    </row>
    <row r="56" spans="1:28" ht="16" customHeight="1" x14ac:dyDescent="0.2">
      <c r="A56" s="26"/>
      <c r="B56" s="15"/>
      <c r="C56" s="15"/>
      <c r="D56" s="15"/>
      <c r="E56" s="15"/>
      <c r="F56" s="15"/>
      <c r="G56" s="15"/>
      <c r="H56" s="15"/>
      <c r="I56" s="15"/>
      <c r="J56" s="15"/>
      <c r="K56" s="15"/>
      <c r="L56" s="15"/>
      <c r="M56" s="15"/>
      <c r="N56" s="15"/>
      <c r="O56" s="15"/>
      <c r="P56" s="15"/>
      <c r="Q56" s="15"/>
      <c r="R56" s="15"/>
      <c r="S56" s="15"/>
      <c r="T56" s="20"/>
      <c r="U56" s="21"/>
      <c r="V56" s="21"/>
      <c r="W56" s="21"/>
      <c r="X56" s="21"/>
      <c r="Y56" s="21"/>
      <c r="Z56" s="21"/>
      <c r="AA56" s="21"/>
      <c r="AB56" s="22"/>
    </row>
    <row r="57" spans="1:28" ht="16" customHeight="1" x14ac:dyDescent="0.2">
      <c r="A57" s="26"/>
      <c r="B57" s="15"/>
      <c r="C57" s="15"/>
      <c r="D57" s="15"/>
      <c r="E57" s="15"/>
      <c r="F57" s="15"/>
      <c r="G57" s="15"/>
      <c r="H57" s="15"/>
      <c r="I57" s="15"/>
      <c r="J57" s="15"/>
      <c r="K57" s="15"/>
      <c r="L57" s="15"/>
      <c r="M57" s="15"/>
      <c r="N57" s="15"/>
      <c r="O57" s="15"/>
      <c r="P57" s="15"/>
      <c r="Q57" s="15"/>
      <c r="R57" s="15"/>
      <c r="S57" s="15"/>
      <c r="T57" s="20"/>
      <c r="U57" s="21"/>
      <c r="V57" s="21"/>
      <c r="W57" s="21"/>
      <c r="X57" s="21"/>
      <c r="Y57" s="21"/>
      <c r="Z57" s="21"/>
      <c r="AA57" s="21"/>
      <c r="AB57" s="22"/>
    </row>
    <row r="58" spans="1:28" ht="16" customHeight="1" x14ac:dyDescent="0.2">
      <c r="A58" s="26"/>
      <c r="B58" s="15"/>
      <c r="C58" s="15"/>
      <c r="D58" s="15"/>
      <c r="E58" s="15"/>
      <c r="F58" s="15"/>
      <c r="G58" s="15"/>
      <c r="H58" s="15"/>
      <c r="I58" s="15"/>
      <c r="J58" s="15"/>
      <c r="K58" s="15"/>
      <c r="L58" s="15"/>
      <c r="M58" s="15"/>
      <c r="N58" s="15"/>
      <c r="O58" s="15"/>
      <c r="P58" s="15"/>
      <c r="Q58" s="15"/>
      <c r="R58" s="15"/>
      <c r="S58" s="15"/>
      <c r="T58" s="20"/>
      <c r="U58" s="21"/>
      <c r="V58" s="21"/>
      <c r="W58" s="21"/>
      <c r="X58" s="21"/>
      <c r="Y58" s="21"/>
      <c r="Z58" s="21"/>
      <c r="AA58" s="21"/>
      <c r="AB58" s="22"/>
    </row>
    <row r="59" spans="1:28" ht="16" customHeight="1" x14ac:dyDescent="0.2">
      <c r="A59" s="26"/>
      <c r="B59" s="15"/>
      <c r="C59" s="15"/>
      <c r="D59" s="15"/>
      <c r="E59" s="15"/>
      <c r="F59" s="15"/>
      <c r="G59" s="15"/>
      <c r="H59" s="15"/>
      <c r="I59" s="15"/>
      <c r="J59" s="15"/>
      <c r="K59" s="15"/>
      <c r="L59" s="15"/>
      <c r="M59" s="15"/>
      <c r="N59" s="15"/>
      <c r="O59" s="15"/>
      <c r="P59" s="15"/>
      <c r="Q59" s="15"/>
      <c r="R59" s="15"/>
      <c r="S59" s="15"/>
      <c r="T59" s="20"/>
      <c r="U59" s="21"/>
      <c r="V59" s="21"/>
      <c r="W59" s="21"/>
      <c r="X59" s="21"/>
      <c r="Y59" s="21"/>
      <c r="Z59" s="21"/>
      <c r="AA59" s="21"/>
      <c r="AB59" s="22"/>
    </row>
    <row r="60" spans="1:28" ht="16" customHeight="1" x14ac:dyDescent="0.2">
      <c r="A60" s="15"/>
      <c r="B60" s="15"/>
      <c r="C60" s="15"/>
      <c r="D60" s="15"/>
      <c r="E60" s="15"/>
      <c r="F60" s="15"/>
      <c r="G60" s="15"/>
      <c r="H60" s="15"/>
      <c r="I60" s="15"/>
      <c r="J60" s="15"/>
      <c r="K60" s="15"/>
      <c r="L60" s="15"/>
      <c r="M60" s="15"/>
      <c r="N60" s="15"/>
      <c r="O60" s="15"/>
      <c r="P60" s="15"/>
      <c r="Q60" s="15"/>
      <c r="R60" s="15"/>
      <c r="S60" s="15"/>
      <c r="T60" s="20"/>
      <c r="U60" s="21"/>
      <c r="V60" s="21"/>
      <c r="W60" s="21"/>
      <c r="X60" s="21"/>
      <c r="Y60" s="21"/>
      <c r="Z60" s="21"/>
      <c r="AA60" s="21"/>
      <c r="AB60" s="22"/>
    </row>
    <row r="61" spans="1:28" ht="16" customHeight="1" x14ac:dyDescent="0.2">
      <c r="A61" s="15"/>
      <c r="B61" s="15"/>
      <c r="C61" s="15"/>
      <c r="D61" s="15"/>
      <c r="E61" s="15"/>
      <c r="F61" s="15"/>
      <c r="G61" s="15"/>
      <c r="H61" s="15"/>
      <c r="I61" s="15"/>
      <c r="J61" s="15"/>
      <c r="K61" s="15"/>
      <c r="L61" s="15"/>
      <c r="M61" s="15"/>
      <c r="N61" s="15"/>
      <c r="O61" s="15"/>
      <c r="P61" s="15"/>
      <c r="Q61" s="15"/>
      <c r="R61" s="15"/>
      <c r="S61" s="15"/>
      <c r="T61" s="20"/>
      <c r="U61" s="21"/>
      <c r="V61" s="21"/>
      <c r="W61" s="21"/>
      <c r="X61" s="21"/>
      <c r="Y61" s="21"/>
      <c r="Z61" s="21"/>
      <c r="AA61" s="21"/>
      <c r="AB61" s="22"/>
    </row>
    <row r="62" spans="1:28" ht="16" customHeight="1" x14ac:dyDescent="0.2">
      <c r="A62" s="15"/>
      <c r="B62" s="15"/>
      <c r="C62" s="15"/>
      <c r="D62" s="15"/>
      <c r="E62" s="15"/>
      <c r="F62" s="15"/>
      <c r="G62" s="15"/>
      <c r="H62" s="15"/>
      <c r="I62" s="15"/>
      <c r="J62" s="15"/>
      <c r="K62" s="15"/>
      <c r="L62" s="15"/>
      <c r="M62" s="15"/>
      <c r="N62" s="15"/>
      <c r="O62" s="15"/>
      <c r="P62" s="15"/>
      <c r="Q62" s="15"/>
      <c r="R62" s="15"/>
      <c r="S62" s="15"/>
      <c r="T62" s="20"/>
      <c r="U62" s="21"/>
      <c r="V62" s="21"/>
      <c r="W62" s="21"/>
      <c r="X62" s="21"/>
      <c r="Y62" s="21"/>
      <c r="Z62" s="21"/>
      <c r="AA62" s="21"/>
      <c r="AB62" s="22"/>
    </row>
    <row r="63" spans="1:28" ht="16" customHeight="1" x14ac:dyDescent="0.2">
      <c r="A63" s="15"/>
      <c r="B63" s="15"/>
      <c r="C63" s="15"/>
      <c r="D63" s="15"/>
      <c r="E63" s="15"/>
      <c r="F63" s="15"/>
      <c r="G63" s="15"/>
      <c r="H63" s="15"/>
      <c r="I63" s="15"/>
      <c r="J63" s="15"/>
      <c r="K63" s="15"/>
      <c r="L63" s="15"/>
      <c r="M63" s="15"/>
      <c r="N63" s="15"/>
      <c r="O63" s="15"/>
      <c r="P63" s="15"/>
      <c r="Q63" s="15"/>
      <c r="R63" s="15"/>
      <c r="S63" s="15"/>
      <c r="T63" s="20"/>
      <c r="U63" s="21"/>
      <c r="V63" s="21"/>
      <c r="W63" s="21"/>
      <c r="X63" s="21"/>
      <c r="Y63" s="21"/>
      <c r="Z63" s="21"/>
      <c r="AA63" s="21"/>
      <c r="AB63" s="22"/>
    </row>
    <row r="64" spans="1:28" ht="16" customHeight="1" x14ac:dyDescent="0.2">
      <c r="A64" s="24"/>
      <c r="B64" s="24"/>
      <c r="C64" s="15"/>
      <c r="D64" s="15"/>
      <c r="E64" s="15"/>
      <c r="F64" s="15"/>
      <c r="G64" s="15"/>
      <c r="H64" s="15"/>
      <c r="I64" s="15"/>
      <c r="J64" s="15"/>
      <c r="K64" s="15"/>
      <c r="L64" s="15"/>
      <c r="M64" s="15"/>
      <c r="N64" s="15"/>
      <c r="O64" s="15"/>
      <c r="P64" s="15"/>
      <c r="Q64" s="15"/>
      <c r="R64" s="15"/>
      <c r="S64" s="15"/>
      <c r="T64" s="20"/>
      <c r="U64" s="21"/>
      <c r="V64" s="21"/>
      <c r="W64" s="21"/>
      <c r="X64" s="21"/>
      <c r="Y64" s="21"/>
      <c r="Z64" s="21"/>
      <c r="AA64" s="21"/>
      <c r="AB64" s="22"/>
    </row>
    <row r="65" spans="1:28" ht="16" customHeight="1" x14ac:dyDescent="0.2">
      <c r="A65" s="26"/>
      <c r="B65" s="15"/>
      <c r="C65" s="15"/>
      <c r="D65" s="15"/>
      <c r="E65" s="15"/>
      <c r="F65" s="15"/>
      <c r="G65" s="15"/>
      <c r="H65" s="15"/>
      <c r="I65" s="15"/>
      <c r="J65" s="15"/>
      <c r="K65" s="15"/>
      <c r="L65" s="15"/>
      <c r="M65" s="15"/>
      <c r="N65" s="15"/>
      <c r="O65" s="15"/>
      <c r="P65" s="15"/>
      <c r="Q65" s="15"/>
      <c r="R65" s="15"/>
      <c r="S65" s="15"/>
      <c r="T65" s="20"/>
      <c r="U65" s="21"/>
      <c r="V65" s="21"/>
      <c r="W65" s="21"/>
      <c r="X65" s="21"/>
      <c r="Y65" s="21"/>
      <c r="Z65" s="21"/>
      <c r="AA65" s="21"/>
      <c r="AB65" s="22"/>
    </row>
    <row r="66" spans="1:28" ht="16" customHeight="1" x14ac:dyDescent="0.2">
      <c r="A66" s="26"/>
      <c r="B66" s="15"/>
      <c r="C66" s="15"/>
      <c r="D66" s="15"/>
      <c r="E66" s="15"/>
      <c r="F66" s="15"/>
      <c r="G66" s="15"/>
      <c r="H66" s="15"/>
      <c r="I66" s="15"/>
      <c r="J66" s="15"/>
      <c r="K66" s="15"/>
      <c r="L66" s="15"/>
      <c r="M66" s="15"/>
      <c r="N66" s="15"/>
      <c r="O66" s="15"/>
      <c r="P66" s="15"/>
      <c r="Q66" s="15"/>
      <c r="R66" s="15"/>
      <c r="S66" s="15"/>
      <c r="T66" s="20"/>
      <c r="U66" s="21"/>
      <c r="V66" s="21"/>
      <c r="W66" s="21"/>
      <c r="X66" s="21"/>
      <c r="Y66" s="21"/>
      <c r="Z66" s="21"/>
      <c r="AA66" s="21"/>
      <c r="AB66" s="22"/>
    </row>
    <row r="67" spans="1:28" ht="16" customHeight="1" x14ac:dyDescent="0.2">
      <c r="A67" s="26"/>
      <c r="B67" s="15"/>
      <c r="C67" s="15"/>
      <c r="D67" s="15"/>
      <c r="E67" s="15"/>
      <c r="F67" s="15"/>
      <c r="G67" s="15"/>
      <c r="H67" s="15"/>
      <c r="I67" s="15"/>
      <c r="J67" s="15"/>
      <c r="K67" s="15"/>
      <c r="L67" s="15"/>
      <c r="M67" s="15"/>
      <c r="N67" s="15"/>
      <c r="O67" s="15"/>
      <c r="P67" s="15"/>
      <c r="Q67" s="15"/>
      <c r="R67" s="15"/>
      <c r="S67" s="15"/>
      <c r="T67" s="20"/>
      <c r="U67" s="21"/>
      <c r="V67" s="21"/>
      <c r="W67" s="21"/>
      <c r="X67" s="21"/>
      <c r="Y67" s="21"/>
      <c r="Z67" s="21"/>
      <c r="AA67" s="21"/>
      <c r="AB67" s="22"/>
    </row>
    <row r="68" spans="1:28" ht="16" customHeight="1" x14ac:dyDescent="0.2">
      <c r="A68" s="26"/>
      <c r="B68" s="15"/>
      <c r="C68" s="15"/>
      <c r="D68" s="15"/>
      <c r="E68" s="15"/>
      <c r="F68" s="15"/>
      <c r="G68" s="15"/>
      <c r="H68" s="15"/>
      <c r="I68" s="15"/>
      <c r="J68" s="15"/>
      <c r="K68" s="15"/>
      <c r="L68" s="15"/>
      <c r="M68" s="15"/>
      <c r="N68" s="15"/>
      <c r="O68" s="15"/>
      <c r="P68" s="15"/>
      <c r="Q68" s="15"/>
      <c r="R68" s="15"/>
      <c r="S68" s="15"/>
      <c r="T68" s="20"/>
      <c r="U68" s="21"/>
      <c r="V68" s="21"/>
      <c r="W68" s="21"/>
      <c r="X68" s="21"/>
      <c r="Y68" s="21"/>
      <c r="Z68" s="21"/>
      <c r="AA68" s="21"/>
      <c r="AB68" s="22"/>
    </row>
    <row r="69" spans="1:28" ht="16" customHeight="1" x14ac:dyDescent="0.2">
      <c r="A69" s="26"/>
      <c r="B69" s="15"/>
      <c r="C69" s="15"/>
      <c r="D69" s="15"/>
      <c r="E69" s="15"/>
      <c r="F69" s="15"/>
      <c r="G69" s="15"/>
      <c r="H69" s="15"/>
      <c r="I69" s="15"/>
      <c r="J69" s="15"/>
      <c r="K69" s="15"/>
      <c r="L69" s="15"/>
      <c r="M69" s="15"/>
      <c r="N69" s="15"/>
      <c r="O69" s="15"/>
      <c r="P69" s="15"/>
      <c r="Q69" s="15"/>
      <c r="R69" s="15"/>
      <c r="S69" s="15"/>
      <c r="T69" s="20"/>
      <c r="U69" s="21"/>
      <c r="V69" s="21"/>
      <c r="W69" s="21"/>
      <c r="X69" s="21"/>
      <c r="Y69" s="21"/>
      <c r="Z69" s="21"/>
      <c r="AA69" s="21"/>
      <c r="AB69" s="22"/>
    </row>
    <row r="70" spans="1:28" ht="16" customHeight="1" x14ac:dyDescent="0.2">
      <c r="A70" s="26"/>
      <c r="B70" s="15"/>
      <c r="C70" s="15"/>
      <c r="D70" s="15"/>
      <c r="E70" s="15"/>
      <c r="F70" s="15"/>
      <c r="G70" s="15"/>
      <c r="H70" s="15"/>
      <c r="I70" s="15"/>
      <c r="J70" s="15"/>
      <c r="K70" s="15"/>
      <c r="L70" s="15"/>
      <c r="M70" s="15"/>
      <c r="N70" s="15"/>
      <c r="O70" s="15"/>
      <c r="P70" s="15"/>
      <c r="Q70" s="15"/>
      <c r="R70" s="15"/>
      <c r="S70" s="15"/>
      <c r="T70" s="20"/>
      <c r="U70" s="21"/>
      <c r="V70" s="21"/>
      <c r="W70" s="21"/>
      <c r="X70" s="21"/>
      <c r="Y70" s="21"/>
      <c r="Z70" s="21"/>
      <c r="AA70" s="21"/>
      <c r="AB70" s="22"/>
    </row>
    <row r="71" spans="1:28" ht="16" customHeight="1" x14ac:dyDescent="0.2">
      <c r="A71" s="26"/>
      <c r="B71" s="15"/>
      <c r="C71" s="15"/>
      <c r="D71" s="15"/>
      <c r="E71" s="15"/>
      <c r="F71" s="15"/>
      <c r="G71" s="15"/>
      <c r="H71" s="15"/>
      <c r="I71" s="15"/>
      <c r="J71" s="15"/>
      <c r="K71" s="15"/>
      <c r="L71" s="15"/>
      <c r="M71" s="15"/>
      <c r="N71" s="15"/>
      <c r="O71" s="15"/>
      <c r="P71" s="15"/>
      <c r="Q71" s="15"/>
      <c r="R71" s="15"/>
      <c r="S71" s="15"/>
      <c r="T71" s="20"/>
      <c r="U71" s="21"/>
      <c r="V71" s="21"/>
      <c r="W71" s="21"/>
      <c r="X71" s="21"/>
      <c r="Y71" s="21"/>
      <c r="Z71" s="21"/>
      <c r="AA71" s="21"/>
      <c r="AB71" s="22"/>
    </row>
    <row r="72" spans="1:28" ht="16" customHeight="1" x14ac:dyDescent="0.2">
      <c r="A72" s="26"/>
      <c r="B72" s="15"/>
      <c r="C72" s="15"/>
      <c r="D72" s="15"/>
      <c r="E72" s="15"/>
      <c r="F72" s="15"/>
      <c r="G72" s="15"/>
      <c r="H72" s="15"/>
      <c r="I72" s="15"/>
      <c r="J72" s="15"/>
      <c r="K72" s="15"/>
      <c r="L72" s="15"/>
      <c r="M72" s="15"/>
      <c r="N72" s="15"/>
      <c r="O72" s="15"/>
      <c r="P72" s="15"/>
      <c r="Q72" s="15"/>
      <c r="R72" s="15"/>
      <c r="S72" s="15"/>
      <c r="T72" s="20"/>
      <c r="U72" s="21"/>
      <c r="V72" s="21"/>
      <c r="W72" s="21"/>
      <c r="X72" s="21"/>
      <c r="Y72" s="21"/>
      <c r="Z72" s="21"/>
      <c r="AA72" s="21"/>
      <c r="AB72" s="22"/>
    </row>
    <row r="73" spans="1:28" ht="16" customHeight="1" x14ac:dyDescent="0.2">
      <c r="A73" s="15"/>
      <c r="B73" s="15"/>
      <c r="C73" s="15"/>
      <c r="D73" s="15"/>
      <c r="E73" s="15"/>
      <c r="F73" s="15"/>
      <c r="G73" s="15"/>
      <c r="H73" s="15"/>
      <c r="I73" s="15"/>
      <c r="J73" s="15"/>
      <c r="K73" s="15"/>
      <c r="L73" s="15"/>
      <c r="M73" s="15"/>
      <c r="N73" s="15"/>
      <c r="O73" s="15"/>
      <c r="P73" s="15"/>
      <c r="Q73" s="15"/>
      <c r="R73" s="15"/>
      <c r="S73" s="15"/>
      <c r="T73" s="20"/>
      <c r="U73" s="21"/>
      <c r="V73" s="21"/>
      <c r="W73" s="21"/>
      <c r="X73" s="21"/>
      <c r="Y73" s="21"/>
      <c r="Z73" s="21"/>
      <c r="AA73" s="21"/>
      <c r="AB73" s="22"/>
    </row>
    <row r="74" spans="1:28" ht="16" customHeight="1" x14ac:dyDescent="0.2">
      <c r="A74" s="15"/>
      <c r="B74" s="15"/>
      <c r="C74" s="15"/>
      <c r="D74" s="15"/>
      <c r="E74" s="15"/>
      <c r="F74" s="15"/>
      <c r="G74" s="15"/>
      <c r="H74" s="15"/>
      <c r="I74" s="15"/>
      <c r="J74" s="15"/>
      <c r="K74" s="15"/>
      <c r="L74" s="15"/>
      <c r="M74" s="15"/>
      <c r="N74" s="15"/>
      <c r="O74" s="15"/>
      <c r="P74" s="15"/>
      <c r="Q74" s="15"/>
      <c r="R74" s="15"/>
      <c r="S74" s="15"/>
      <c r="T74" s="20"/>
      <c r="U74" s="21"/>
      <c r="V74" s="21"/>
      <c r="W74" s="21"/>
      <c r="X74" s="21"/>
      <c r="Y74" s="21"/>
      <c r="Z74" s="21"/>
      <c r="AA74" s="21"/>
      <c r="AB74" s="22"/>
    </row>
    <row r="75" spans="1:28" ht="16" customHeight="1" x14ac:dyDescent="0.2">
      <c r="A75" s="15"/>
      <c r="B75" s="15"/>
      <c r="C75" s="15"/>
      <c r="D75" s="15"/>
      <c r="E75" s="15"/>
      <c r="F75" s="15"/>
      <c r="G75" s="15"/>
      <c r="H75" s="15"/>
      <c r="I75" s="15"/>
      <c r="J75" s="15"/>
      <c r="K75" s="15"/>
      <c r="L75" s="15"/>
      <c r="M75" s="15"/>
      <c r="N75" s="15"/>
      <c r="O75" s="15"/>
      <c r="P75" s="15"/>
      <c r="Q75" s="15"/>
      <c r="R75" s="15"/>
      <c r="S75" s="15"/>
      <c r="T75" s="20"/>
      <c r="U75" s="21"/>
      <c r="V75" s="21"/>
      <c r="W75" s="21"/>
      <c r="X75" s="21"/>
      <c r="Y75" s="21"/>
      <c r="Z75" s="21"/>
      <c r="AA75" s="21"/>
      <c r="AB75" s="22"/>
    </row>
    <row r="76" spans="1:28" ht="16" customHeight="1" x14ac:dyDescent="0.2">
      <c r="A76" s="15"/>
      <c r="B76" s="15"/>
      <c r="C76" s="15"/>
      <c r="D76" s="15"/>
      <c r="E76" s="15"/>
      <c r="F76" s="15"/>
      <c r="G76" s="15"/>
      <c r="H76" s="15"/>
      <c r="I76" s="15"/>
      <c r="J76" s="15"/>
      <c r="K76" s="15"/>
      <c r="L76" s="15"/>
      <c r="M76" s="15"/>
      <c r="N76" s="15"/>
      <c r="O76" s="15"/>
      <c r="P76" s="15"/>
      <c r="Q76" s="15"/>
      <c r="R76" s="15"/>
      <c r="S76" s="15"/>
      <c r="T76" s="20"/>
      <c r="U76" s="21"/>
      <c r="V76" s="21"/>
      <c r="W76" s="21"/>
      <c r="X76" s="21"/>
      <c r="Y76" s="21"/>
      <c r="Z76" s="21"/>
      <c r="AA76" s="21"/>
      <c r="AB76" s="22"/>
    </row>
    <row r="77" spans="1:28" ht="16" customHeight="1" x14ac:dyDescent="0.2">
      <c r="A77" s="15"/>
      <c r="B77" s="15"/>
      <c r="C77" s="15"/>
      <c r="D77" s="15"/>
      <c r="E77" s="15"/>
      <c r="F77" s="15"/>
      <c r="G77" s="15"/>
      <c r="H77" s="15"/>
      <c r="I77" s="15"/>
      <c r="J77" s="15"/>
      <c r="K77" s="15"/>
      <c r="L77" s="15"/>
      <c r="M77" s="15"/>
      <c r="N77" s="15"/>
      <c r="O77" s="15"/>
      <c r="P77" s="15"/>
      <c r="Q77" s="15"/>
      <c r="R77" s="15"/>
      <c r="S77" s="15"/>
      <c r="T77" s="20"/>
      <c r="U77" s="21"/>
      <c r="V77" s="21"/>
      <c r="W77" s="21"/>
      <c r="X77" s="21"/>
      <c r="Y77" s="21"/>
      <c r="Z77" s="21"/>
      <c r="AA77" s="21"/>
      <c r="AB77" s="22"/>
    </row>
    <row r="78" spans="1:28" ht="16" customHeight="1" x14ac:dyDescent="0.2">
      <c r="A78" s="15"/>
      <c r="B78" s="15"/>
      <c r="C78" s="15"/>
      <c r="D78" s="15"/>
      <c r="E78" s="15"/>
      <c r="F78" s="15"/>
      <c r="G78" s="15"/>
      <c r="H78" s="15"/>
      <c r="I78" s="15"/>
      <c r="J78" s="15"/>
      <c r="K78" s="15"/>
      <c r="L78" s="15"/>
      <c r="M78" s="15"/>
      <c r="N78" s="15"/>
      <c r="O78" s="15"/>
      <c r="P78" s="15"/>
      <c r="Q78" s="15"/>
      <c r="R78" s="15"/>
      <c r="S78" s="15"/>
      <c r="T78" s="20"/>
      <c r="U78" s="21"/>
      <c r="V78" s="21"/>
      <c r="W78" s="21"/>
      <c r="X78" s="21"/>
      <c r="Y78" s="21"/>
      <c r="Z78" s="21"/>
      <c r="AA78" s="21"/>
      <c r="AB78" s="22"/>
    </row>
    <row r="79" spans="1:28" ht="16" customHeight="1" x14ac:dyDescent="0.2">
      <c r="A79" s="15"/>
      <c r="B79" s="15"/>
      <c r="C79" s="15"/>
      <c r="D79" s="15"/>
      <c r="E79" s="15"/>
      <c r="F79" s="15"/>
      <c r="G79" s="15"/>
      <c r="H79" s="15"/>
      <c r="I79" s="15"/>
      <c r="J79" s="15"/>
      <c r="K79" s="15"/>
      <c r="L79" s="15"/>
      <c r="M79" s="15"/>
      <c r="N79" s="15"/>
      <c r="O79" s="15"/>
      <c r="P79" s="15"/>
      <c r="Q79" s="15"/>
      <c r="R79" s="15"/>
      <c r="S79" s="15"/>
      <c r="T79" s="20"/>
      <c r="U79" s="21"/>
      <c r="V79" s="21"/>
      <c r="W79" s="21"/>
      <c r="X79" s="21"/>
      <c r="Y79" s="21"/>
      <c r="Z79" s="21"/>
      <c r="AA79" s="21"/>
      <c r="AB79" s="22"/>
    </row>
    <row r="80" spans="1:28" ht="16" customHeight="1" x14ac:dyDescent="0.2">
      <c r="A80" s="15"/>
      <c r="B80" s="15"/>
      <c r="C80" s="15"/>
      <c r="D80" s="15"/>
      <c r="E80" s="15"/>
      <c r="F80" s="15"/>
      <c r="G80" s="15"/>
      <c r="H80" s="15"/>
      <c r="I80" s="15"/>
      <c r="J80" s="15"/>
      <c r="K80" s="15"/>
      <c r="L80" s="15"/>
      <c r="M80" s="15"/>
      <c r="N80" s="15"/>
      <c r="O80" s="15"/>
      <c r="P80" s="15"/>
      <c r="Q80" s="15"/>
      <c r="R80" s="15"/>
      <c r="S80" s="15"/>
      <c r="T80" s="20"/>
      <c r="U80" s="21"/>
      <c r="V80" s="21"/>
      <c r="W80" s="21"/>
      <c r="X80" s="21"/>
      <c r="Y80" s="21"/>
      <c r="Z80" s="21"/>
      <c r="AA80" s="21"/>
      <c r="AB80" s="22"/>
    </row>
    <row r="81" spans="1:28" ht="16" customHeight="1" x14ac:dyDescent="0.2">
      <c r="A81" s="15"/>
      <c r="B81" s="15"/>
      <c r="C81" s="15"/>
      <c r="D81" s="15"/>
      <c r="E81" s="15"/>
      <c r="F81" s="15"/>
      <c r="G81" s="15"/>
      <c r="H81" s="15"/>
      <c r="I81" s="15"/>
      <c r="J81" s="15"/>
      <c r="K81" s="15"/>
      <c r="L81" s="15"/>
      <c r="M81" s="15"/>
      <c r="N81" s="15"/>
      <c r="O81" s="15"/>
      <c r="P81" s="15"/>
      <c r="Q81" s="15"/>
      <c r="R81" s="15"/>
      <c r="S81" s="15"/>
      <c r="T81" s="20"/>
      <c r="U81" s="21"/>
      <c r="V81" s="21"/>
      <c r="W81" s="21"/>
      <c r="X81" s="21"/>
      <c r="Y81" s="21"/>
      <c r="Z81" s="21"/>
      <c r="AA81" s="21"/>
      <c r="AB81" s="22"/>
    </row>
    <row r="82" spans="1:28" ht="16" customHeight="1" x14ac:dyDescent="0.2">
      <c r="A82" s="15"/>
      <c r="B82" s="15"/>
      <c r="C82" s="15"/>
      <c r="D82" s="15"/>
      <c r="E82" s="15"/>
      <c r="F82" s="15"/>
      <c r="G82" s="15"/>
      <c r="H82" s="15"/>
      <c r="I82" s="15"/>
      <c r="J82" s="15"/>
      <c r="K82" s="15"/>
      <c r="L82" s="15"/>
      <c r="M82" s="15"/>
      <c r="N82" s="15"/>
      <c r="O82" s="15"/>
      <c r="P82" s="15"/>
      <c r="Q82" s="15"/>
      <c r="R82" s="15"/>
      <c r="S82" s="15"/>
      <c r="T82" s="20"/>
      <c r="U82" s="21"/>
      <c r="V82" s="21"/>
      <c r="W82" s="21"/>
      <c r="X82" s="21"/>
      <c r="Y82" s="21"/>
      <c r="Z82" s="21"/>
      <c r="AA82" s="21"/>
      <c r="AB82" s="22"/>
    </row>
    <row r="83" spans="1:28" ht="16" customHeight="1" x14ac:dyDescent="0.2">
      <c r="A83" s="15"/>
      <c r="B83" s="15"/>
      <c r="C83" s="15"/>
      <c r="D83" s="15"/>
      <c r="E83" s="15"/>
      <c r="F83" s="15"/>
      <c r="G83" s="15"/>
      <c r="H83" s="15"/>
      <c r="I83" s="15"/>
      <c r="J83" s="15"/>
      <c r="K83" s="15"/>
      <c r="L83" s="15"/>
      <c r="M83" s="15"/>
      <c r="N83" s="15"/>
      <c r="O83" s="15"/>
      <c r="P83" s="15"/>
      <c r="Q83" s="15"/>
      <c r="R83" s="15"/>
      <c r="S83" s="15"/>
      <c r="T83" s="20"/>
      <c r="U83" s="21"/>
      <c r="V83" s="21"/>
      <c r="W83" s="21"/>
      <c r="X83" s="21"/>
      <c r="Y83" s="21"/>
      <c r="Z83" s="21"/>
      <c r="AA83" s="21"/>
      <c r="AB83" s="22"/>
    </row>
    <row r="84" spans="1:28" ht="16" customHeight="1" x14ac:dyDescent="0.2">
      <c r="A84" s="15"/>
      <c r="B84" s="15"/>
      <c r="C84" s="15"/>
      <c r="D84" s="15"/>
      <c r="E84" s="15"/>
      <c r="F84" s="15"/>
      <c r="G84" s="15"/>
      <c r="H84" s="15"/>
      <c r="I84" s="15"/>
      <c r="J84" s="15"/>
      <c r="K84" s="15"/>
      <c r="L84" s="15"/>
      <c r="M84" s="15"/>
      <c r="N84" s="15"/>
      <c r="O84" s="15"/>
      <c r="P84" s="15"/>
      <c r="Q84" s="15"/>
      <c r="R84" s="15"/>
      <c r="S84" s="15"/>
      <c r="T84" s="20"/>
      <c r="U84" s="21"/>
      <c r="V84" s="21"/>
      <c r="W84" s="21"/>
      <c r="X84" s="21"/>
      <c r="Y84" s="21"/>
      <c r="Z84" s="21"/>
      <c r="AA84" s="21"/>
      <c r="AB84" s="22"/>
    </row>
    <row r="85" spans="1:28" ht="16" customHeight="1" x14ac:dyDescent="0.2">
      <c r="A85" s="15"/>
      <c r="B85" s="15"/>
      <c r="C85" s="15"/>
      <c r="D85" s="15"/>
      <c r="E85" s="15"/>
      <c r="F85" s="15"/>
      <c r="G85" s="15"/>
      <c r="H85" s="15"/>
      <c r="I85" s="15"/>
      <c r="J85" s="15"/>
      <c r="K85" s="15"/>
      <c r="L85" s="15"/>
      <c r="M85" s="15"/>
      <c r="N85" s="15"/>
      <c r="O85" s="15"/>
      <c r="P85" s="15"/>
      <c r="Q85" s="15"/>
      <c r="R85" s="15"/>
      <c r="S85" s="15"/>
      <c r="T85" s="20"/>
      <c r="U85" s="21"/>
      <c r="V85" s="21"/>
      <c r="W85" s="21"/>
      <c r="X85" s="21"/>
      <c r="Y85" s="21"/>
      <c r="Z85" s="21"/>
      <c r="AA85" s="21"/>
      <c r="AB85" s="22"/>
    </row>
    <row r="86" spans="1:28" ht="16" customHeight="1" x14ac:dyDescent="0.2">
      <c r="A86" s="15"/>
      <c r="B86" s="15"/>
      <c r="C86" s="15"/>
      <c r="D86" s="15"/>
      <c r="E86" s="15"/>
      <c r="F86" s="15"/>
      <c r="G86" s="15"/>
      <c r="H86" s="15"/>
      <c r="I86" s="15"/>
      <c r="J86" s="15"/>
      <c r="K86" s="15"/>
      <c r="L86" s="15"/>
      <c r="M86" s="15"/>
      <c r="N86" s="15"/>
      <c r="O86" s="15"/>
      <c r="P86" s="15"/>
      <c r="Q86" s="15"/>
      <c r="R86" s="15"/>
      <c r="S86" s="15"/>
      <c r="T86" s="20"/>
      <c r="U86" s="21"/>
      <c r="V86" s="21"/>
      <c r="W86" s="21"/>
      <c r="X86" s="21"/>
      <c r="Y86" s="21"/>
      <c r="Z86" s="21"/>
      <c r="AA86" s="21"/>
      <c r="AB86" s="22"/>
    </row>
    <row r="87" spans="1:28" ht="16" customHeight="1" x14ac:dyDescent="0.2">
      <c r="A87" s="15"/>
      <c r="B87" s="15"/>
      <c r="C87" s="15"/>
      <c r="D87" s="15"/>
      <c r="E87" s="15"/>
      <c r="F87" s="15"/>
      <c r="G87" s="15"/>
      <c r="H87" s="15"/>
      <c r="I87" s="15"/>
      <c r="J87" s="15"/>
      <c r="K87" s="15"/>
      <c r="L87" s="15"/>
      <c r="M87" s="15"/>
      <c r="N87" s="15"/>
      <c r="O87" s="15"/>
      <c r="P87" s="15"/>
      <c r="Q87" s="15"/>
      <c r="R87" s="15"/>
      <c r="S87" s="15"/>
      <c r="T87" s="20"/>
      <c r="U87" s="21"/>
      <c r="V87" s="21"/>
      <c r="W87" s="21"/>
      <c r="X87" s="21"/>
      <c r="Y87" s="21"/>
      <c r="Z87" s="21"/>
      <c r="AA87" s="21"/>
      <c r="AB87" s="22"/>
    </row>
    <row r="88" spans="1:28" ht="16" customHeight="1" x14ac:dyDescent="0.2">
      <c r="A88" s="15"/>
      <c r="B88" s="15"/>
      <c r="C88" s="15"/>
      <c r="D88" s="15"/>
      <c r="E88" s="15"/>
      <c r="F88" s="15"/>
      <c r="G88" s="15"/>
      <c r="H88" s="15"/>
      <c r="I88" s="15"/>
      <c r="J88" s="15"/>
      <c r="K88" s="15"/>
      <c r="L88" s="15"/>
      <c r="M88" s="15"/>
      <c r="N88" s="15"/>
      <c r="O88" s="15"/>
      <c r="P88" s="15"/>
      <c r="Q88" s="15"/>
      <c r="R88" s="15"/>
      <c r="S88" s="15"/>
      <c r="T88" s="20"/>
      <c r="U88" s="21"/>
      <c r="V88" s="21"/>
      <c r="W88" s="21"/>
      <c r="X88" s="21"/>
      <c r="Y88" s="21"/>
      <c r="Z88" s="21"/>
      <c r="AA88" s="21"/>
      <c r="AB88" s="22"/>
    </row>
    <row r="89" spans="1:28" ht="16" customHeight="1" x14ac:dyDescent="0.2">
      <c r="A89" s="15"/>
      <c r="B89" s="15"/>
      <c r="C89" s="15"/>
      <c r="D89" s="15"/>
      <c r="E89" s="15"/>
      <c r="F89" s="15"/>
      <c r="G89" s="15"/>
      <c r="H89" s="15"/>
      <c r="I89" s="15"/>
      <c r="J89" s="15"/>
      <c r="K89" s="15"/>
      <c r="L89" s="15"/>
      <c r="M89" s="15"/>
      <c r="N89" s="15"/>
      <c r="O89" s="15"/>
      <c r="P89" s="15"/>
      <c r="Q89" s="15"/>
      <c r="R89" s="15"/>
      <c r="S89" s="15"/>
      <c r="T89" s="20"/>
      <c r="U89" s="21"/>
      <c r="V89" s="21"/>
      <c r="W89" s="21"/>
      <c r="X89" s="21"/>
      <c r="Y89" s="21"/>
      <c r="Z89" s="21"/>
      <c r="AA89" s="21"/>
      <c r="AB89" s="22"/>
    </row>
    <row r="90" spans="1:28" ht="16" customHeight="1" x14ac:dyDescent="0.2">
      <c r="A90" s="15"/>
      <c r="B90" s="15"/>
      <c r="C90" s="15"/>
      <c r="D90" s="15"/>
      <c r="E90" s="15"/>
      <c r="F90" s="15"/>
      <c r="G90" s="15"/>
      <c r="H90" s="15"/>
      <c r="I90" s="15"/>
      <c r="J90" s="15"/>
      <c r="K90" s="15"/>
      <c r="L90" s="15"/>
      <c r="M90" s="15"/>
      <c r="N90" s="15"/>
      <c r="O90" s="15"/>
      <c r="P90" s="15"/>
      <c r="Q90" s="15"/>
      <c r="R90" s="15"/>
      <c r="S90" s="15"/>
      <c r="T90" s="20"/>
      <c r="U90" s="21"/>
      <c r="V90" s="21"/>
      <c r="W90" s="21"/>
      <c r="X90" s="21"/>
      <c r="Y90" s="21"/>
      <c r="Z90" s="21"/>
      <c r="AA90" s="21"/>
      <c r="AB90" s="22"/>
    </row>
    <row r="91" spans="1:28" ht="16" customHeight="1" x14ac:dyDescent="0.2">
      <c r="A91" s="15"/>
      <c r="B91" s="15"/>
      <c r="C91" s="15"/>
      <c r="D91" s="15"/>
      <c r="E91" s="15"/>
      <c r="F91" s="15"/>
      <c r="G91" s="15"/>
      <c r="H91" s="15"/>
      <c r="I91" s="15"/>
      <c r="J91" s="15"/>
      <c r="K91" s="15"/>
      <c r="L91" s="15"/>
      <c r="M91" s="15"/>
      <c r="N91" s="15"/>
      <c r="O91" s="15"/>
      <c r="P91" s="15"/>
      <c r="Q91" s="15"/>
      <c r="R91" s="15"/>
      <c r="S91" s="15"/>
      <c r="T91" s="20"/>
      <c r="U91" s="21"/>
      <c r="V91" s="21"/>
      <c r="W91" s="21"/>
      <c r="X91" s="21"/>
      <c r="Y91" s="21"/>
      <c r="Z91" s="21"/>
      <c r="AA91" s="21"/>
      <c r="AB91" s="22"/>
    </row>
    <row r="92" spans="1:28" ht="16" customHeight="1" x14ac:dyDescent="0.2">
      <c r="A92" s="15"/>
      <c r="B92" s="15"/>
      <c r="C92" s="15"/>
      <c r="D92" s="15"/>
      <c r="E92" s="15"/>
      <c r="F92" s="15"/>
      <c r="G92" s="15"/>
      <c r="H92" s="15"/>
      <c r="I92" s="15"/>
      <c r="J92" s="15"/>
      <c r="K92" s="15"/>
      <c r="L92" s="15"/>
      <c r="M92" s="15"/>
      <c r="N92" s="15"/>
      <c r="O92" s="15"/>
      <c r="P92" s="15"/>
      <c r="Q92" s="15"/>
      <c r="R92" s="15"/>
      <c r="S92" s="15"/>
      <c r="T92" s="20"/>
      <c r="U92" s="21"/>
      <c r="V92" s="21"/>
      <c r="W92" s="21"/>
      <c r="X92" s="21"/>
      <c r="Y92" s="21"/>
      <c r="Z92" s="21"/>
      <c r="AA92" s="21"/>
      <c r="AB92" s="22"/>
    </row>
    <row r="93" spans="1:28" ht="16" customHeight="1" x14ac:dyDescent="0.2">
      <c r="A93" s="15"/>
      <c r="B93" s="15"/>
      <c r="C93" s="15"/>
      <c r="D93" s="15"/>
      <c r="E93" s="15"/>
      <c r="F93" s="15"/>
      <c r="G93" s="15"/>
      <c r="H93" s="15"/>
      <c r="I93" s="15"/>
      <c r="J93" s="15"/>
      <c r="K93" s="15"/>
      <c r="L93" s="15"/>
      <c r="M93" s="15"/>
      <c r="N93" s="15"/>
      <c r="O93" s="15"/>
      <c r="P93" s="15"/>
      <c r="Q93" s="15"/>
      <c r="R93" s="15"/>
      <c r="S93" s="15"/>
      <c r="T93" s="20"/>
      <c r="U93" s="21"/>
      <c r="V93" s="21"/>
      <c r="W93" s="21"/>
      <c r="X93" s="21"/>
      <c r="Y93" s="21"/>
      <c r="Z93" s="21"/>
      <c r="AA93" s="21"/>
      <c r="AB93" s="22"/>
    </row>
    <row r="94" spans="1:28" ht="16" customHeight="1" x14ac:dyDescent="0.2">
      <c r="A94" s="15"/>
      <c r="B94" s="15"/>
      <c r="C94" s="15"/>
      <c r="D94" s="15"/>
      <c r="E94" s="15"/>
      <c r="F94" s="15"/>
      <c r="G94" s="15"/>
      <c r="H94" s="15"/>
      <c r="I94" s="15"/>
      <c r="J94" s="15"/>
      <c r="K94" s="15"/>
      <c r="L94" s="15"/>
      <c r="M94" s="15"/>
      <c r="N94" s="15"/>
      <c r="O94" s="15"/>
      <c r="P94" s="15"/>
      <c r="Q94" s="15"/>
      <c r="R94" s="15"/>
      <c r="S94" s="15"/>
      <c r="T94" s="20"/>
      <c r="U94" s="21"/>
      <c r="V94" s="21"/>
      <c r="W94" s="21"/>
      <c r="X94" s="21"/>
      <c r="Y94" s="21"/>
      <c r="Z94" s="21"/>
      <c r="AA94" s="21"/>
      <c r="AB94" s="22"/>
    </row>
    <row r="95" spans="1:28" ht="16" customHeight="1" x14ac:dyDescent="0.2">
      <c r="A95" s="15"/>
      <c r="B95" s="15"/>
      <c r="C95" s="15"/>
      <c r="D95" s="15"/>
      <c r="E95" s="15"/>
      <c r="F95" s="15"/>
      <c r="G95" s="15"/>
      <c r="H95" s="15"/>
      <c r="I95" s="15"/>
      <c r="J95" s="15"/>
      <c r="K95" s="15"/>
      <c r="L95" s="15"/>
      <c r="M95" s="15"/>
      <c r="N95" s="15"/>
      <c r="O95" s="15"/>
      <c r="P95" s="15"/>
      <c r="Q95" s="15"/>
      <c r="R95" s="15"/>
      <c r="S95" s="15"/>
      <c r="T95" s="20"/>
      <c r="U95" s="21"/>
      <c r="V95" s="21"/>
      <c r="W95" s="21"/>
      <c r="X95" s="21"/>
      <c r="Y95" s="21"/>
      <c r="Z95" s="21"/>
      <c r="AA95" s="21"/>
      <c r="AB95" s="22"/>
    </row>
    <row r="96" spans="1:28" ht="16" customHeight="1" x14ac:dyDescent="0.2">
      <c r="A96" s="15"/>
      <c r="B96" s="15"/>
      <c r="C96" s="15"/>
      <c r="D96" s="15"/>
      <c r="E96" s="15"/>
      <c r="F96" s="15"/>
      <c r="G96" s="15"/>
      <c r="H96" s="15"/>
      <c r="I96" s="15"/>
      <c r="J96" s="15"/>
      <c r="K96" s="15"/>
      <c r="L96" s="15"/>
      <c r="M96" s="15"/>
      <c r="N96" s="15"/>
      <c r="O96" s="15"/>
      <c r="P96" s="15"/>
      <c r="Q96" s="15"/>
      <c r="R96" s="15"/>
      <c r="S96" s="15"/>
      <c r="T96" s="20"/>
      <c r="U96" s="21"/>
      <c r="V96" s="21"/>
      <c r="W96" s="21"/>
      <c r="X96" s="21"/>
      <c r="Y96" s="21"/>
      <c r="Z96" s="21"/>
      <c r="AA96" s="21"/>
      <c r="AB96" s="22"/>
    </row>
    <row r="97" spans="1:28" ht="16" customHeight="1" x14ac:dyDescent="0.2">
      <c r="A97" s="15"/>
      <c r="B97" s="15"/>
      <c r="C97" s="15"/>
      <c r="D97" s="15"/>
      <c r="E97" s="15"/>
      <c r="F97" s="15"/>
      <c r="G97" s="15"/>
      <c r="H97" s="15"/>
      <c r="I97" s="15"/>
      <c r="J97" s="15"/>
      <c r="K97" s="15"/>
      <c r="L97" s="15"/>
      <c r="M97" s="15"/>
      <c r="N97" s="15"/>
      <c r="O97" s="15"/>
      <c r="P97" s="15"/>
      <c r="Q97" s="15"/>
      <c r="R97" s="15"/>
      <c r="S97" s="15"/>
      <c r="T97" s="20"/>
      <c r="U97" s="21"/>
      <c r="V97" s="21"/>
      <c r="W97" s="21"/>
      <c r="X97" s="21"/>
      <c r="Y97" s="21"/>
      <c r="Z97" s="21"/>
      <c r="AA97" s="21"/>
      <c r="AB97" s="22"/>
    </row>
    <row r="98" spans="1:28" ht="16" customHeight="1" x14ac:dyDescent="0.2">
      <c r="A98" s="15"/>
      <c r="B98" s="15"/>
      <c r="C98" s="15"/>
      <c r="D98" s="15"/>
      <c r="E98" s="15"/>
      <c r="F98" s="15"/>
      <c r="G98" s="15"/>
      <c r="H98" s="15"/>
      <c r="I98" s="15"/>
      <c r="J98" s="15"/>
      <c r="K98" s="15"/>
      <c r="L98" s="15"/>
      <c r="M98" s="15"/>
      <c r="N98" s="15"/>
      <c r="O98" s="15"/>
      <c r="P98" s="15"/>
      <c r="Q98" s="15"/>
      <c r="R98" s="15"/>
      <c r="S98" s="15"/>
      <c r="T98" s="20"/>
      <c r="U98" s="21"/>
      <c r="V98" s="21"/>
      <c r="W98" s="21"/>
      <c r="X98" s="21"/>
      <c r="Y98" s="21"/>
      <c r="Z98" s="21"/>
      <c r="AA98" s="21"/>
      <c r="AB98" s="22"/>
    </row>
    <row r="99" spans="1:28" ht="16" customHeight="1" x14ac:dyDescent="0.2">
      <c r="A99" s="15"/>
      <c r="B99" s="15"/>
      <c r="C99" s="15"/>
      <c r="D99" s="15"/>
      <c r="E99" s="15"/>
      <c r="F99" s="15"/>
      <c r="G99" s="15"/>
      <c r="H99" s="15"/>
      <c r="I99" s="15"/>
      <c r="J99" s="15"/>
      <c r="K99" s="15"/>
      <c r="L99" s="15"/>
      <c r="M99" s="15"/>
      <c r="N99" s="15"/>
      <c r="O99" s="15"/>
      <c r="P99" s="15"/>
      <c r="Q99" s="15"/>
      <c r="R99" s="15"/>
      <c r="S99" s="15"/>
      <c r="T99" s="20"/>
      <c r="U99" s="21"/>
      <c r="V99" s="21"/>
      <c r="W99" s="21"/>
      <c r="X99" s="21"/>
      <c r="Y99" s="21"/>
      <c r="Z99" s="21"/>
      <c r="AA99" s="21"/>
      <c r="AB99" s="22"/>
    </row>
    <row r="100" spans="1:28" ht="16" customHeight="1" x14ac:dyDescent="0.2">
      <c r="A100" s="15"/>
      <c r="B100" s="15"/>
      <c r="C100" s="15"/>
      <c r="D100" s="15"/>
      <c r="E100" s="15"/>
      <c r="F100" s="15"/>
      <c r="G100" s="15"/>
      <c r="H100" s="15"/>
      <c r="I100" s="15"/>
      <c r="J100" s="15"/>
      <c r="K100" s="15"/>
      <c r="L100" s="15"/>
      <c r="M100" s="15"/>
      <c r="N100" s="15"/>
      <c r="O100" s="15"/>
      <c r="P100" s="15"/>
      <c r="Q100" s="15"/>
      <c r="R100" s="15"/>
      <c r="S100" s="15"/>
      <c r="T100" s="20"/>
      <c r="U100" s="21"/>
      <c r="V100" s="21"/>
      <c r="W100" s="21"/>
      <c r="X100" s="21"/>
      <c r="Y100" s="21"/>
      <c r="Z100" s="21"/>
      <c r="AA100" s="21"/>
      <c r="AB100" s="22"/>
    </row>
    <row r="101" spans="1:28" ht="16" customHeight="1" x14ac:dyDescent="0.2">
      <c r="A101" s="15"/>
      <c r="B101" s="15"/>
      <c r="C101" s="15"/>
      <c r="D101" s="15"/>
      <c r="E101" s="15"/>
      <c r="F101" s="15"/>
      <c r="G101" s="15"/>
      <c r="H101" s="15"/>
      <c r="I101" s="15"/>
      <c r="J101" s="15"/>
      <c r="K101" s="15"/>
      <c r="L101" s="15"/>
      <c r="M101" s="15"/>
      <c r="N101" s="15"/>
      <c r="O101" s="15"/>
      <c r="P101" s="15"/>
      <c r="Q101" s="15"/>
      <c r="R101" s="15"/>
      <c r="S101" s="15"/>
      <c r="T101" s="20"/>
      <c r="U101" s="21"/>
      <c r="V101" s="21"/>
      <c r="W101" s="21"/>
      <c r="X101" s="21"/>
      <c r="Y101" s="21"/>
      <c r="Z101" s="21"/>
      <c r="AA101" s="21"/>
      <c r="AB101" s="22"/>
    </row>
    <row r="102" spans="1:28" ht="16" customHeight="1" x14ac:dyDescent="0.2">
      <c r="A102" s="15"/>
      <c r="B102" s="15"/>
      <c r="C102" s="15"/>
      <c r="D102" s="15"/>
      <c r="E102" s="15"/>
      <c r="F102" s="15"/>
      <c r="G102" s="15"/>
      <c r="H102" s="15"/>
      <c r="I102" s="15"/>
      <c r="J102" s="15"/>
      <c r="K102" s="15"/>
      <c r="L102" s="15"/>
      <c r="M102" s="15"/>
      <c r="N102" s="15"/>
      <c r="O102" s="15"/>
      <c r="P102" s="15"/>
      <c r="Q102" s="15"/>
      <c r="R102" s="15"/>
      <c r="S102" s="15"/>
      <c r="T102" s="20"/>
      <c r="U102" s="21"/>
      <c r="V102" s="21"/>
      <c r="W102" s="21"/>
      <c r="X102" s="21"/>
      <c r="Y102" s="21"/>
      <c r="Z102" s="21"/>
      <c r="AA102" s="21"/>
      <c r="AB102" s="22"/>
    </row>
    <row r="103" spans="1:28" ht="16" customHeight="1" x14ac:dyDescent="0.2">
      <c r="A103" s="15"/>
      <c r="B103" s="15"/>
      <c r="C103" s="15"/>
      <c r="D103" s="15"/>
      <c r="E103" s="15"/>
      <c r="F103" s="15"/>
      <c r="G103" s="15"/>
      <c r="H103" s="15"/>
      <c r="I103" s="15"/>
      <c r="J103" s="15"/>
      <c r="K103" s="15"/>
      <c r="L103" s="15"/>
      <c r="M103" s="15"/>
      <c r="N103" s="15"/>
      <c r="O103" s="15"/>
      <c r="P103" s="15"/>
      <c r="Q103" s="15"/>
      <c r="R103" s="15"/>
      <c r="S103" s="15"/>
      <c r="T103" s="27"/>
      <c r="U103" s="28"/>
      <c r="V103" s="28"/>
      <c r="W103" s="28"/>
      <c r="X103" s="28"/>
      <c r="Y103" s="28"/>
      <c r="Z103" s="28"/>
      <c r="AA103" s="28"/>
      <c r="AB103" s="29"/>
    </row>
  </sheetData>
  <pageMargins left="0.7" right="0.7" top="0.75" bottom="0.75" header="0.3" footer="0.3"/>
  <pageSetup orientation="portrait"/>
  <headerFooter>
    <oddFooter>&amp;C&amp;"Helvetica Neue,Regular"&amp;12&amp;K000000&amp;P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0"/>
  <sheetViews>
    <sheetView showGridLines="0" topLeftCell="A9" workbookViewId="0">
      <selection activeCell="N17" sqref="N17"/>
    </sheetView>
  </sheetViews>
  <sheetFormatPr baseColWidth="10" defaultColWidth="8.83203125" defaultRowHeight="15.5" customHeight="1" x14ac:dyDescent="0.2"/>
  <cols>
    <col min="1" max="1" width="27.83203125" style="1" customWidth="1"/>
    <col min="2" max="6" width="8.83203125" style="1" customWidth="1"/>
    <col min="7" max="16384" width="8.83203125" style="1"/>
  </cols>
  <sheetData>
    <row r="1" spans="1:14" ht="15.5" customHeight="1" x14ac:dyDescent="0.2">
      <c r="A1" s="61" t="s">
        <v>349</v>
      </c>
      <c r="B1">
        <v>185</v>
      </c>
      <c r="C1">
        <v>115</v>
      </c>
      <c r="D1">
        <v>53</v>
      </c>
      <c r="E1">
        <v>64</v>
      </c>
      <c r="F1">
        <v>136</v>
      </c>
      <c r="G1">
        <v>310</v>
      </c>
      <c r="H1">
        <v>312</v>
      </c>
      <c r="I1">
        <v>226</v>
      </c>
      <c r="J1">
        <v>170</v>
      </c>
      <c r="K1">
        <v>77</v>
      </c>
      <c r="L1">
        <v>30</v>
      </c>
      <c r="M1">
        <v>5</v>
      </c>
      <c r="N1">
        <v>0</v>
      </c>
    </row>
    <row r="2" spans="1:14" ht="15.5" customHeight="1" x14ac:dyDescent="0.2">
      <c r="A2" s="61" t="s">
        <v>350</v>
      </c>
      <c r="B2">
        <v>23</v>
      </c>
      <c r="C2">
        <v>143</v>
      </c>
      <c r="D2">
        <v>401</v>
      </c>
      <c r="E2">
        <v>367</v>
      </c>
      <c r="F2">
        <v>392</v>
      </c>
      <c r="G2">
        <v>178</v>
      </c>
      <c r="H2">
        <v>124</v>
      </c>
      <c r="I2">
        <v>69</v>
      </c>
      <c r="J2">
        <v>45</v>
      </c>
      <c r="K2">
        <v>29</v>
      </c>
      <c r="L2">
        <v>12</v>
      </c>
      <c r="M2">
        <v>5</v>
      </c>
      <c r="N2">
        <v>4</v>
      </c>
    </row>
    <row r="3" spans="1:14" ht="15.5" customHeight="1" x14ac:dyDescent="0.2">
      <c r="A3" s="67" t="s">
        <v>351</v>
      </c>
      <c r="B3" s="4">
        <v>180</v>
      </c>
      <c r="C3" s="4">
        <v>480</v>
      </c>
      <c r="D3" s="4">
        <v>318</v>
      </c>
      <c r="E3" s="4">
        <v>197</v>
      </c>
      <c r="F3" s="1">
        <v>105</v>
      </c>
      <c r="G3" s="1">
        <v>159</v>
      </c>
      <c r="H3" s="1">
        <v>183</v>
      </c>
      <c r="I3" s="1">
        <v>151</v>
      </c>
      <c r="J3" s="1">
        <v>69</v>
      </c>
      <c r="K3" s="1">
        <v>36</v>
      </c>
      <c r="L3" s="1">
        <v>24</v>
      </c>
      <c r="M3" s="1">
        <v>5</v>
      </c>
      <c r="N3" s="1">
        <v>0</v>
      </c>
    </row>
    <row r="4" spans="1:14" ht="15.5" customHeight="1" x14ac:dyDescent="0.2">
      <c r="A4" s="67" t="s">
        <v>352</v>
      </c>
      <c r="B4" s="4">
        <v>56</v>
      </c>
      <c r="C4" s="4">
        <v>129</v>
      </c>
      <c r="D4" s="4">
        <v>121</v>
      </c>
      <c r="E4" s="4">
        <v>111</v>
      </c>
      <c r="F4" s="1">
        <v>113</v>
      </c>
      <c r="G4" s="1">
        <v>78</v>
      </c>
      <c r="H4" s="1">
        <v>54</v>
      </c>
      <c r="I4" s="1">
        <v>52</v>
      </c>
      <c r="J4" s="1">
        <v>29</v>
      </c>
      <c r="K4" s="1">
        <v>9</v>
      </c>
      <c r="L4" s="1">
        <v>0</v>
      </c>
      <c r="M4" s="1">
        <v>0</v>
      </c>
      <c r="N4" s="1">
        <v>0</v>
      </c>
    </row>
    <row r="5" spans="1:14" ht="15.5" customHeight="1" x14ac:dyDescent="0.2">
      <c r="A5" s="4"/>
      <c r="B5" s="4"/>
      <c r="C5" s="4"/>
      <c r="D5" s="4"/>
      <c r="E5" s="4"/>
    </row>
    <row r="6" spans="1:14" ht="15.5" customHeight="1" x14ac:dyDescent="0.2">
      <c r="A6" s="4"/>
      <c r="B6" s="4"/>
      <c r="C6" s="4"/>
      <c r="D6" s="4"/>
      <c r="E6" s="4"/>
    </row>
    <row r="7" spans="1:14" ht="15.5" customHeight="1" x14ac:dyDescent="0.2">
      <c r="A7" s="4"/>
      <c r="B7" s="4"/>
      <c r="C7" s="4"/>
      <c r="D7" s="4"/>
      <c r="E7" s="4"/>
    </row>
    <row r="8" spans="1:14" ht="15.5" customHeight="1" x14ac:dyDescent="0.2">
      <c r="A8" s="4"/>
      <c r="B8" s="4"/>
      <c r="C8" s="4"/>
      <c r="D8" s="4"/>
      <c r="E8" s="4"/>
    </row>
    <row r="9" spans="1:14" ht="15.5" customHeight="1" x14ac:dyDescent="0.2">
      <c r="A9" s="4"/>
      <c r="B9" s="4"/>
      <c r="C9" s="4"/>
      <c r="D9" s="4"/>
      <c r="E9" s="4"/>
    </row>
    <row r="10" spans="1:14" ht="15.5" customHeight="1" x14ac:dyDescent="0.2">
      <c r="A10" s="4"/>
      <c r="B10" s="4"/>
      <c r="C10" s="4"/>
      <c r="D10" s="4"/>
      <c r="E10" s="4"/>
    </row>
  </sheetData>
  <pageMargins left="0.7" right="0.7" top="0.75" bottom="0.75" header="0.3" footer="0.3"/>
  <pageSetup orientation="portrait"/>
  <headerFooter>
    <oddFooter>&amp;C&amp;"Helvetica Neue,Regular"&amp;12&amp;K000000&amp;P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0"/>
  <sheetViews>
    <sheetView showGridLines="0" workbookViewId="0">
      <selection activeCell="A4" sqref="A4"/>
    </sheetView>
  </sheetViews>
  <sheetFormatPr baseColWidth="10" defaultColWidth="8.83203125" defaultRowHeight="15.5" customHeight="1" x14ac:dyDescent="0.2"/>
  <cols>
    <col min="1" max="1" width="70.83203125" style="1" customWidth="1"/>
    <col min="2" max="6" width="8.83203125" style="1" customWidth="1"/>
    <col min="7" max="16384" width="8.83203125" style="1"/>
  </cols>
  <sheetData>
    <row r="1" spans="1:5" ht="15.5" customHeight="1" x14ac:dyDescent="0.2">
      <c r="A1" s="67"/>
      <c r="B1" s="4"/>
      <c r="C1" s="4"/>
      <c r="D1" s="4"/>
      <c r="E1" s="4"/>
    </row>
    <row r="2" spans="1:5" ht="15.5" customHeight="1" x14ac:dyDescent="0.2">
      <c r="A2" s="67"/>
      <c r="B2" s="4"/>
      <c r="C2" s="4"/>
      <c r="D2" s="4"/>
      <c r="E2" s="4"/>
    </row>
    <row r="3" spans="1:5" ht="15.5" customHeight="1" x14ac:dyDescent="0.2">
      <c r="A3" s="67" t="s">
        <v>353</v>
      </c>
      <c r="B3" s="4"/>
      <c r="C3" s="4"/>
      <c r="D3" s="4"/>
      <c r="E3" s="4"/>
    </row>
    <row r="4" spans="1:5" ht="15.5" customHeight="1" x14ac:dyDescent="0.2">
      <c r="A4" s="67"/>
      <c r="B4" s="4"/>
      <c r="C4" s="4"/>
      <c r="D4" s="4"/>
      <c r="E4" s="4"/>
    </row>
    <row r="5" spans="1:5" ht="15.5" customHeight="1" x14ac:dyDescent="0.2">
      <c r="A5" s="67" t="s">
        <v>354</v>
      </c>
      <c r="B5" s="4"/>
      <c r="C5" s="4"/>
      <c r="D5" s="4"/>
      <c r="E5" s="4"/>
    </row>
    <row r="6" spans="1:5" ht="15.5" customHeight="1" x14ac:dyDescent="0.2">
      <c r="A6" s="67"/>
      <c r="B6" s="4"/>
      <c r="C6" s="4"/>
      <c r="D6" s="4"/>
      <c r="E6" s="4"/>
    </row>
    <row r="7" spans="1:5" ht="15.5" customHeight="1" x14ac:dyDescent="0.2">
      <c r="A7" s="67"/>
      <c r="B7" s="4"/>
      <c r="C7" s="4"/>
      <c r="D7" s="4"/>
      <c r="E7" s="4"/>
    </row>
    <row r="8" spans="1:5" ht="15.5" customHeight="1" x14ac:dyDescent="0.2">
      <c r="A8" s="67"/>
      <c r="B8" s="4"/>
      <c r="C8" s="4"/>
      <c r="D8" s="4"/>
      <c r="E8" s="4"/>
    </row>
    <row r="9" spans="1:5" ht="15.5" customHeight="1" x14ac:dyDescent="0.2">
      <c r="A9" s="67"/>
      <c r="B9" s="4"/>
      <c r="C9" s="4"/>
      <c r="D9" s="4"/>
      <c r="E9" s="4"/>
    </row>
    <row r="10" spans="1:5" ht="15.5" customHeight="1" x14ac:dyDescent="0.2">
      <c r="A10" s="4"/>
      <c r="B10" s="4"/>
      <c r="C10" s="4"/>
      <c r="D10" s="4"/>
      <c r="E10" s="4"/>
    </row>
  </sheetData>
  <pageMargins left="0.7" right="0.7" top="0.75" bottom="0.75" header="0.3" footer="0.3"/>
  <pageSetup orientation="portrait"/>
  <headerFooter>
    <oddFooter>&amp;C&amp;"Helvetica Neue,Regular"&amp;12&amp;K000000&amp;P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5C30-CC5E-7640-92F3-2D7C035B236C}">
  <dimension ref="A1:I110"/>
  <sheetViews>
    <sheetView topLeftCell="A98" workbookViewId="0">
      <selection activeCell="B109" sqref="B109:E109"/>
    </sheetView>
  </sheetViews>
  <sheetFormatPr baseColWidth="10" defaultRowHeight="16" x14ac:dyDescent="0.2"/>
  <cols>
    <col min="2" max="2" width="12.5" customWidth="1"/>
  </cols>
  <sheetData>
    <row r="1" spans="1:5" ht="51" x14ac:dyDescent="0.2">
      <c r="A1" s="53"/>
      <c r="B1" s="163" t="s">
        <v>397</v>
      </c>
      <c r="C1" s="163" t="s">
        <v>398</v>
      </c>
      <c r="D1" s="163" t="s">
        <v>399</v>
      </c>
      <c r="E1" s="163" t="s">
        <v>400</v>
      </c>
    </row>
    <row r="2" spans="1:5" x14ac:dyDescent="0.2">
      <c r="A2" s="161">
        <v>43983</v>
      </c>
      <c r="B2">
        <v>9</v>
      </c>
      <c r="C2">
        <v>4.2</v>
      </c>
      <c r="D2">
        <v>2.8</v>
      </c>
      <c r="E2">
        <v>5.2</v>
      </c>
    </row>
    <row r="3" spans="1:5" x14ac:dyDescent="0.2">
      <c r="A3" s="161">
        <v>43984</v>
      </c>
      <c r="B3">
        <v>10.1</v>
      </c>
      <c r="C3">
        <v>5.0999999999999996</v>
      </c>
      <c r="D3">
        <v>6.2</v>
      </c>
      <c r="E3">
        <v>3.6</v>
      </c>
    </row>
    <row r="4" spans="1:5" x14ac:dyDescent="0.2">
      <c r="A4" s="161">
        <v>43985</v>
      </c>
      <c r="B4">
        <v>10.199999999999999</v>
      </c>
      <c r="C4">
        <v>6.8</v>
      </c>
      <c r="D4">
        <v>6.6</v>
      </c>
      <c r="E4">
        <v>1.5</v>
      </c>
    </row>
    <row r="5" spans="1:5" x14ac:dyDescent="0.2">
      <c r="A5" s="161">
        <v>43986</v>
      </c>
      <c r="B5">
        <v>10.1</v>
      </c>
      <c r="C5">
        <v>9.1999999999999993</v>
      </c>
      <c r="D5">
        <v>7.5</v>
      </c>
      <c r="E5">
        <v>3.9</v>
      </c>
    </row>
    <row r="6" spans="1:5" x14ac:dyDescent="0.2">
      <c r="A6" s="161">
        <v>43987</v>
      </c>
      <c r="B6">
        <v>9.6</v>
      </c>
      <c r="C6">
        <v>10.5</v>
      </c>
      <c r="D6">
        <v>8.6999999999999993</v>
      </c>
      <c r="E6">
        <v>4.5</v>
      </c>
    </row>
    <row r="7" spans="1:5" x14ac:dyDescent="0.2">
      <c r="A7" s="161">
        <v>43988</v>
      </c>
      <c r="B7">
        <v>11.3</v>
      </c>
      <c r="C7">
        <v>9.1</v>
      </c>
      <c r="D7">
        <v>8.6</v>
      </c>
      <c r="E7">
        <v>6.5</v>
      </c>
    </row>
    <row r="8" spans="1:5" x14ac:dyDescent="0.2">
      <c r="A8" s="161">
        <v>43989</v>
      </c>
      <c r="B8">
        <v>8.1999999999999993</v>
      </c>
      <c r="C8">
        <v>9.6</v>
      </c>
      <c r="D8">
        <v>7.8</v>
      </c>
      <c r="E8">
        <v>6.8</v>
      </c>
    </row>
    <row r="9" spans="1:5" x14ac:dyDescent="0.2">
      <c r="A9" s="161">
        <v>43990</v>
      </c>
      <c r="B9">
        <v>9.1999999999999993</v>
      </c>
      <c r="C9">
        <v>10.9</v>
      </c>
      <c r="D9">
        <v>8.1999999999999993</v>
      </c>
      <c r="E9">
        <v>5</v>
      </c>
    </row>
    <row r="10" spans="1:5" x14ac:dyDescent="0.2">
      <c r="A10" s="161">
        <v>43991</v>
      </c>
      <c r="B10">
        <v>4.7</v>
      </c>
      <c r="C10">
        <v>10.4</v>
      </c>
      <c r="D10">
        <v>9.9</v>
      </c>
      <c r="E10">
        <v>6.4</v>
      </c>
    </row>
    <row r="11" spans="1:5" x14ac:dyDescent="0.2">
      <c r="A11" s="161">
        <v>43992</v>
      </c>
      <c r="B11">
        <v>-0.4</v>
      </c>
      <c r="C11">
        <v>10.9</v>
      </c>
      <c r="D11">
        <v>11.7</v>
      </c>
      <c r="E11">
        <v>5.7</v>
      </c>
    </row>
    <row r="12" spans="1:5" x14ac:dyDescent="0.2">
      <c r="A12" s="161">
        <v>43993</v>
      </c>
      <c r="B12">
        <v>5</v>
      </c>
      <c r="C12">
        <v>12.8</v>
      </c>
      <c r="D12">
        <v>12.1</v>
      </c>
      <c r="E12">
        <v>6.9</v>
      </c>
    </row>
    <row r="13" spans="1:5" x14ac:dyDescent="0.2">
      <c r="A13" s="161">
        <v>43994</v>
      </c>
      <c r="B13">
        <v>7.8</v>
      </c>
      <c r="C13">
        <v>10.3</v>
      </c>
      <c r="D13">
        <v>14.1</v>
      </c>
      <c r="E13">
        <v>7.2</v>
      </c>
    </row>
    <row r="14" spans="1:5" x14ac:dyDescent="0.2">
      <c r="A14" s="161">
        <v>43995</v>
      </c>
      <c r="B14">
        <v>10.3</v>
      </c>
      <c r="C14">
        <v>11.8</v>
      </c>
      <c r="D14">
        <v>13</v>
      </c>
      <c r="E14">
        <v>4.7</v>
      </c>
    </row>
    <row r="15" spans="1:5" x14ac:dyDescent="0.2">
      <c r="A15" s="161">
        <v>43996</v>
      </c>
      <c r="B15">
        <v>9.3000000000000007</v>
      </c>
      <c r="C15">
        <v>13</v>
      </c>
      <c r="D15">
        <v>13.6</v>
      </c>
      <c r="E15">
        <v>4.8</v>
      </c>
    </row>
    <row r="16" spans="1:5" x14ac:dyDescent="0.2">
      <c r="A16" s="161">
        <v>43997</v>
      </c>
      <c r="B16">
        <v>9.3000000000000007</v>
      </c>
      <c r="C16">
        <v>14.3</v>
      </c>
      <c r="D16">
        <v>8.5</v>
      </c>
      <c r="E16">
        <v>7.1</v>
      </c>
    </row>
    <row r="17" spans="1:9" x14ac:dyDescent="0.2">
      <c r="A17" s="161">
        <v>43998</v>
      </c>
      <c r="B17">
        <v>9.8000000000000007</v>
      </c>
      <c r="C17">
        <v>14.8</v>
      </c>
      <c r="D17">
        <v>8.4</v>
      </c>
      <c r="E17">
        <v>6.2</v>
      </c>
    </row>
    <row r="18" spans="1:9" x14ac:dyDescent="0.2">
      <c r="A18" s="161">
        <v>43999</v>
      </c>
      <c r="B18">
        <v>10.9</v>
      </c>
      <c r="C18">
        <v>15.6</v>
      </c>
      <c r="D18">
        <v>12.3</v>
      </c>
      <c r="E18">
        <v>4</v>
      </c>
    </row>
    <row r="19" spans="1:9" x14ac:dyDescent="0.2">
      <c r="A19" s="161">
        <v>44000</v>
      </c>
      <c r="B19">
        <v>10</v>
      </c>
      <c r="C19">
        <v>14.5</v>
      </c>
      <c r="D19">
        <v>12.9</v>
      </c>
      <c r="E19">
        <v>2.7</v>
      </c>
    </row>
    <row r="20" spans="1:9" x14ac:dyDescent="0.2">
      <c r="A20" s="161">
        <v>44001</v>
      </c>
      <c r="B20">
        <v>8.5</v>
      </c>
      <c r="C20">
        <v>12.3</v>
      </c>
      <c r="D20">
        <v>10</v>
      </c>
      <c r="E20">
        <v>7.1</v>
      </c>
    </row>
    <row r="21" spans="1:9" x14ac:dyDescent="0.2">
      <c r="A21" s="161">
        <v>44002</v>
      </c>
      <c r="B21">
        <v>6.8</v>
      </c>
      <c r="C21">
        <v>9.8000000000000007</v>
      </c>
      <c r="D21">
        <v>8.1</v>
      </c>
      <c r="E21">
        <v>9.9</v>
      </c>
    </row>
    <row r="22" spans="1:9" x14ac:dyDescent="0.2">
      <c r="A22" s="161">
        <v>44003</v>
      </c>
      <c r="B22">
        <v>7.9</v>
      </c>
      <c r="C22">
        <v>11.9</v>
      </c>
      <c r="D22">
        <v>7.9</v>
      </c>
      <c r="E22">
        <v>9.4</v>
      </c>
    </row>
    <row r="23" spans="1:9" x14ac:dyDescent="0.2">
      <c r="A23" s="161">
        <v>44004</v>
      </c>
      <c r="B23">
        <v>9.1</v>
      </c>
      <c r="C23" s="162">
        <v>11.3</v>
      </c>
      <c r="D23">
        <v>9</v>
      </c>
      <c r="E23">
        <v>10.4</v>
      </c>
    </row>
    <row r="24" spans="1:9" x14ac:dyDescent="0.2">
      <c r="A24" s="161">
        <v>44005</v>
      </c>
      <c r="B24">
        <v>11.2</v>
      </c>
      <c r="C24">
        <v>13</v>
      </c>
      <c r="D24">
        <v>9.6</v>
      </c>
      <c r="E24">
        <v>9.6999999999999993</v>
      </c>
    </row>
    <row r="25" spans="1:9" x14ac:dyDescent="0.2">
      <c r="A25" s="161">
        <v>44006</v>
      </c>
      <c r="B25">
        <v>11.5</v>
      </c>
      <c r="C25">
        <v>11.5</v>
      </c>
      <c r="D25">
        <v>8.6</v>
      </c>
      <c r="E25">
        <v>9.1</v>
      </c>
    </row>
    <row r="26" spans="1:9" x14ac:dyDescent="0.2">
      <c r="A26" s="161">
        <v>44007</v>
      </c>
      <c r="B26">
        <v>11.7</v>
      </c>
      <c r="C26">
        <v>4.0999999999999996</v>
      </c>
      <c r="D26">
        <v>7.9</v>
      </c>
      <c r="E26">
        <v>7.3</v>
      </c>
    </row>
    <row r="27" spans="1:9" x14ac:dyDescent="0.2">
      <c r="A27" s="161">
        <v>44008</v>
      </c>
      <c r="B27">
        <v>9.1</v>
      </c>
      <c r="C27">
        <v>7.2</v>
      </c>
      <c r="D27">
        <v>10.1</v>
      </c>
      <c r="E27">
        <v>9.9</v>
      </c>
    </row>
    <row r="28" spans="1:9" x14ac:dyDescent="0.2">
      <c r="A28" s="161">
        <v>44009</v>
      </c>
      <c r="B28">
        <v>10.3</v>
      </c>
      <c r="C28">
        <v>7</v>
      </c>
      <c r="D28">
        <v>6.4</v>
      </c>
      <c r="E28">
        <v>11.8</v>
      </c>
    </row>
    <row r="29" spans="1:9" x14ac:dyDescent="0.2">
      <c r="A29" s="161">
        <v>44010</v>
      </c>
      <c r="B29">
        <v>9.1</v>
      </c>
      <c r="C29">
        <v>7.1</v>
      </c>
      <c r="D29">
        <v>8.6</v>
      </c>
      <c r="E29">
        <v>12.4</v>
      </c>
    </row>
    <row r="30" spans="1:9" x14ac:dyDescent="0.2">
      <c r="A30" s="161">
        <v>44011</v>
      </c>
      <c r="B30">
        <v>10.3</v>
      </c>
      <c r="C30">
        <v>6.7</v>
      </c>
      <c r="D30">
        <v>9.6999999999999993</v>
      </c>
      <c r="E30">
        <v>10.3</v>
      </c>
      <c r="F30">
        <v>2020</v>
      </c>
      <c r="G30">
        <v>2021</v>
      </c>
      <c r="H30">
        <v>2022</v>
      </c>
      <c r="I30">
        <v>2023</v>
      </c>
    </row>
    <row r="31" spans="1:9" x14ac:dyDescent="0.2">
      <c r="A31" s="161">
        <v>44012</v>
      </c>
      <c r="B31">
        <v>11</v>
      </c>
      <c r="C31">
        <v>8</v>
      </c>
      <c r="D31">
        <v>11.9</v>
      </c>
      <c r="E31">
        <v>9.5</v>
      </c>
      <c r="F31">
        <f>AVERAGE(B2:B31)</f>
        <v>9.0299999999999994</v>
      </c>
      <c r="G31">
        <f>AVERAGE(C2:C31)</f>
        <v>10.123333333333337</v>
      </c>
      <c r="H31">
        <f>AVERAGE(D2:D31)</f>
        <v>9.3566666666666656</v>
      </c>
      <c r="I31">
        <f>AVERAGE(E2:E31)</f>
        <v>6.9833333333333343</v>
      </c>
    </row>
    <row r="32" spans="1:9" x14ac:dyDescent="0.2">
      <c r="A32" s="161">
        <v>44013</v>
      </c>
      <c r="B32">
        <v>6.6</v>
      </c>
      <c r="C32">
        <v>9.4</v>
      </c>
      <c r="D32">
        <v>8.9</v>
      </c>
      <c r="E32">
        <v>8.1</v>
      </c>
    </row>
    <row r="33" spans="1:5" x14ac:dyDescent="0.2">
      <c r="A33" s="161">
        <v>44014</v>
      </c>
      <c r="B33">
        <v>8.8000000000000007</v>
      </c>
      <c r="C33">
        <v>10.9</v>
      </c>
      <c r="D33">
        <v>9.9</v>
      </c>
      <c r="E33">
        <v>8.8000000000000007</v>
      </c>
    </row>
    <row r="34" spans="1:5" x14ac:dyDescent="0.2">
      <c r="A34" s="161">
        <v>44015</v>
      </c>
      <c r="B34">
        <v>10.8</v>
      </c>
      <c r="C34">
        <v>11.8</v>
      </c>
      <c r="D34">
        <v>10.1</v>
      </c>
      <c r="E34">
        <v>9.4</v>
      </c>
    </row>
    <row r="35" spans="1:5" x14ac:dyDescent="0.2">
      <c r="A35" s="161">
        <v>44016</v>
      </c>
      <c r="B35">
        <v>10.4</v>
      </c>
      <c r="C35">
        <v>12.1</v>
      </c>
      <c r="D35">
        <v>10.4</v>
      </c>
      <c r="E35">
        <v>11.2</v>
      </c>
    </row>
    <row r="36" spans="1:5" x14ac:dyDescent="0.2">
      <c r="A36" s="161">
        <v>44017</v>
      </c>
      <c r="B36">
        <v>8.9</v>
      </c>
      <c r="C36">
        <v>14.1</v>
      </c>
      <c r="D36">
        <v>10.8</v>
      </c>
      <c r="E36">
        <v>12.5</v>
      </c>
    </row>
    <row r="37" spans="1:5" x14ac:dyDescent="0.2">
      <c r="A37" s="161">
        <v>44018</v>
      </c>
      <c r="B37">
        <v>11.2</v>
      </c>
      <c r="C37">
        <v>11.7</v>
      </c>
      <c r="D37">
        <v>8.6999999999999993</v>
      </c>
      <c r="E37">
        <v>11.6</v>
      </c>
    </row>
    <row r="38" spans="1:5" x14ac:dyDescent="0.2">
      <c r="A38" s="161">
        <v>44019</v>
      </c>
      <c r="B38">
        <v>12.1</v>
      </c>
      <c r="C38">
        <v>11.9</v>
      </c>
      <c r="D38">
        <v>8.8000000000000007</v>
      </c>
      <c r="E38">
        <v>11.8</v>
      </c>
    </row>
    <row r="39" spans="1:5" x14ac:dyDescent="0.2">
      <c r="A39" s="161">
        <v>44020</v>
      </c>
      <c r="B39">
        <v>12.7</v>
      </c>
      <c r="C39">
        <v>12.8</v>
      </c>
      <c r="D39">
        <v>9.8000000000000007</v>
      </c>
      <c r="E39">
        <v>11.8</v>
      </c>
    </row>
    <row r="40" spans="1:5" x14ac:dyDescent="0.2">
      <c r="A40" s="161">
        <v>44021</v>
      </c>
      <c r="B40">
        <v>11.8</v>
      </c>
      <c r="C40">
        <v>13.8</v>
      </c>
      <c r="D40">
        <v>12.3</v>
      </c>
      <c r="E40">
        <v>11.6</v>
      </c>
    </row>
    <row r="41" spans="1:5" x14ac:dyDescent="0.2">
      <c r="A41" s="161">
        <v>44022</v>
      </c>
      <c r="B41">
        <v>12.1</v>
      </c>
      <c r="C41">
        <v>15.4</v>
      </c>
      <c r="D41">
        <v>13.8</v>
      </c>
      <c r="E41">
        <v>12.2</v>
      </c>
    </row>
    <row r="42" spans="1:5" x14ac:dyDescent="0.2">
      <c r="A42" s="161">
        <v>44023</v>
      </c>
      <c r="B42">
        <v>13</v>
      </c>
      <c r="C42">
        <v>13</v>
      </c>
      <c r="D42">
        <v>11.6</v>
      </c>
      <c r="E42">
        <v>13</v>
      </c>
    </row>
    <row r="43" spans="1:5" x14ac:dyDescent="0.2">
      <c r="A43" s="161">
        <v>44024</v>
      </c>
      <c r="B43">
        <v>14</v>
      </c>
      <c r="C43">
        <v>12.3</v>
      </c>
      <c r="D43">
        <v>12.7</v>
      </c>
      <c r="E43">
        <v>12.7</v>
      </c>
    </row>
    <row r="44" spans="1:5" x14ac:dyDescent="0.2">
      <c r="A44" s="161">
        <v>44025</v>
      </c>
      <c r="B44">
        <v>13.3</v>
      </c>
      <c r="C44">
        <v>13.6</v>
      </c>
      <c r="D44">
        <v>11.2</v>
      </c>
      <c r="E44">
        <v>13.2</v>
      </c>
    </row>
    <row r="45" spans="1:5" x14ac:dyDescent="0.2">
      <c r="A45" s="161">
        <v>44026</v>
      </c>
      <c r="B45">
        <v>12.9</v>
      </c>
      <c r="C45">
        <v>12.1</v>
      </c>
      <c r="D45">
        <v>12.1</v>
      </c>
      <c r="E45">
        <v>13.2</v>
      </c>
    </row>
    <row r="46" spans="1:5" x14ac:dyDescent="0.2">
      <c r="A46" s="161">
        <v>44027</v>
      </c>
      <c r="B46">
        <v>11.7</v>
      </c>
      <c r="C46" s="61">
        <v>6.8</v>
      </c>
      <c r="D46">
        <v>12.2</v>
      </c>
      <c r="E46">
        <v>12.1</v>
      </c>
    </row>
    <row r="47" spans="1:5" x14ac:dyDescent="0.2">
      <c r="A47" s="161">
        <v>44028</v>
      </c>
      <c r="B47">
        <v>10.5</v>
      </c>
      <c r="C47" s="61">
        <v>10.7</v>
      </c>
      <c r="D47">
        <v>11.9</v>
      </c>
      <c r="E47">
        <v>11.7</v>
      </c>
    </row>
    <row r="48" spans="1:5" x14ac:dyDescent="0.2">
      <c r="A48" s="161">
        <v>44029</v>
      </c>
      <c r="B48">
        <v>8.6</v>
      </c>
      <c r="C48" s="61">
        <v>11.6</v>
      </c>
      <c r="D48">
        <v>12.8</v>
      </c>
      <c r="E48">
        <v>12.6</v>
      </c>
    </row>
    <row r="49" spans="1:5" x14ac:dyDescent="0.2">
      <c r="A49" s="161">
        <v>44030</v>
      </c>
      <c r="B49">
        <v>9.1</v>
      </c>
      <c r="C49" s="61">
        <v>11.1</v>
      </c>
      <c r="D49">
        <v>13.1</v>
      </c>
      <c r="E49">
        <v>14.9</v>
      </c>
    </row>
    <row r="50" spans="1:5" x14ac:dyDescent="0.2">
      <c r="A50" s="161">
        <v>44031</v>
      </c>
      <c r="B50">
        <v>11.5</v>
      </c>
      <c r="C50" s="61">
        <v>14</v>
      </c>
      <c r="D50">
        <v>14.2</v>
      </c>
      <c r="E50">
        <v>14.6</v>
      </c>
    </row>
    <row r="51" spans="1:5" x14ac:dyDescent="0.2">
      <c r="A51" s="161">
        <v>44032</v>
      </c>
      <c r="B51">
        <v>11.5</v>
      </c>
      <c r="C51" s="61">
        <v>14.6</v>
      </c>
      <c r="D51">
        <v>13.9</v>
      </c>
      <c r="E51">
        <v>13.2</v>
      </c>
    </row>
    <row r="52" spans="1:5" x14ac:dyDescent="0.2">
      <c r="A52" s="161">
        <v>44033</v>
      </c>
      <c r="B52">
        <v>12</v>
      </c>
      <c r="C52" s="61">
        <v>12.7</v>
      </c>
      <c r="D52">
        <v>13</v>
      </c>
      <c r="E52">
        <v>12.6</v>
      </c>
    </row>
    <row r="53" spans="1:5" x14ac:dyDescent="0.2">
      <c r="A53" s="161">
        <v>44034</v>
      </c>
      <c r="B53">
        <v>12.3</v>
      </c>
      <c r="C53" s="61">
        <v>13</v>
      </c>
      <c r="D53">
        <v>13.1</v>
      </c>
      <c r="E53">
        <v>12.1</v>
      </c>
    </row>
    <row r="54" spans="1:5" x14ac:dyDescent="0.2">
      <c r="A54" s="161">
        <v>44035</v>
      </c>
      <c r="B54">
        <v>11.2</v>
      </c>
      <c r="C54" s="61">
        <v>11.7</v>
      </c>
      <c r="D54">
        <v>13.2</v>
      </c>
      <c r="E54">
        <v>12.5</v>
      </c>
    </row>
    <row r="55" spans="1:5" x14ac:dyDescent="0.2">
      <c r="A55" s="161">
        <v>44036</v>
      </c>
      <c r="B55">
        <v>11.2</v>
      </c>
      <c r="C55" s="61">
        <v>11.8</v>
      </c>
      <c r="D55">
        <v>14.2</v>
      </c>
      <c r="E55">
        <v>14.2</v>
      </c>
    </row>
    <row r="56" spans="1:5" x14ac:dyDescent="0.2">
      <c r="A56" s="161">
        <v>44037</v>
      </c>
      <c r="B56">
        <v>10.8</v>
      </c>
      <c r="C56" s="61">
        <v>11.9</v>
      </c>
      <c r="D56">
        <v>10.7</v>
      </c>
      <c r="E56">
        <v>15.4</v>
      </c>
    </row>
    <row r="57" spans="1:5" x14ac:dyDescent="0.2">
      <c r="A57" s="161">
        <v>44038</v>
      </c>
      <c r="B57">
        <v>9.5</v>
      </c>
      <c r="C57" s="61">
        <v>10.8</v>
      </c>
      <c r="D57">
        <v>11.1</v>
      </c>
      <c r="E57">
        <v>14.2</v>
      </c>
    </row>
    <row r="58" spans="1:5" x14ac:dyDescent="0.2">
      <c r="A58" s="161">
        <v>44039</v>
      </c>
      <c r="B58">
        <v>11</v>
      </c>
      <c r="C58" s="61">
        <v>12.3</v>
      </c>
      <c r="D58">
        <v>11.8</v>
      </c>
      <c r="E58">
        <v>13.8</v>
      </c>
    </row>
    <row r="59" spans="1:5" x14ac:dyDescent="0.2">
      <c r="A59" s="161">
        <v>44040</v>
      </c>
      <c r="B59">
        <v>12.2</v>
      </c>
      <c r="C59" s="61">
        <v>12.9</v>
      </c>
      <c r="D59">
        <v>12.9</v>
      </c>
      <c r="E59">
        <v>11.9</v>
      </c>
    </row>
    <row r="60" spans="1:5" x14ac:dyDescent="0.2">
      <c r="A60" s="161">
        <v>44041</v>
      </c>
      <c r="B60">
        <v>10.5</v>
      </c>
      <c r="C60" s="61">
        <v>13.4</v>
      </c>
      <c r="D60">
        <v>10.199999999999999</v>
      </c>
      <c r="E60">
        <v>12.7</v>
      </c>
    </row>
    <row r="61" spans="1:5" x14ac:dyDescent="0.2">
      <c r="A61" s="161">
        <v>44042</v>
      </c>
      <c r="B61">
        <v>10.8</v>
      </c>
      <c r="C61" s="61">
        <v>14.1</v>
      </c>
      <c r="D61">
        <v>9.5</v>
      </c>
      <c r="E61">
        <v>13.9</v>
      </c>
    </row>
    <row r="62" spans="1:5" x14ac:dyDescent="0.2">
      <c r="A62" s="161">
        <v>44043</v>
      </c>
      <c r="B62">
        <v>10.6</v>
      </c>
      <c r="C62" s="61">
        <v>11.5</v>
      </c>
      <c r="D62">
        <v>9.4</v>
      </c>
      <c r="E62">
        <v>11.6</v>
      </c>
    </row>
    <row r="63" spans="1:5" x14ac:dyDescent="0.2">
      <c r="A63" s="161">
        <v>44044</v>
      </c>
      <c r="B63">
        <v>11.1</v>
      </c>
      <c r="C63" s="61">
        <v>9.8000000000000007</v>
      </c>
      <c r="D63">
        <v>11.2</v>
      </c>
      <c r="E63">
        <v>11.7</v>
      </c>
    </row>
    <row r="64" spans="1:5" x14ac:dyDescent="0.2">
      <c r="A64" s="161">
        <v>44045</v>
      </c>
      <c r="B64">
        <v>11.6</v>
      </c>
      <c r="C64" s="61">
        <v>10</v>
      </c>
      <c r="D64">
        <v>10.7</v>
      </c>
      <c r="E64">
        <v>11.2</v>
      </c>
    </row>
    <row r="65" spans="1:5" x14ac:dyDescent="0.2">
      <c r="A65" s="161">
        <v>44046</v>
      </c>
      <c r="B65">
        <v>12</v>
      </c>
      <c r="C65" s="61">
        <v>9.8000000000000007</v>
      </c>
      <c r="D65">
        <v>10.5</v>
      </c>
      <c r="E65">
        <v>11.3</v>
      </c>
    </row>
    <row r="66" spans="1:5" x14ac:dyDescent="0.2">
      <c r="A66" s="161">
        <v>44047</v>
      </c>
      <c r="B66">
        <v>12</v>
      </c>
      <c r="C66" s="61">
        <v>9.6</v>
      </c>
      <c r="D66">
        <v>12.3</v>
      </c>
      <c r="E66">
        <v>10.199999999999999</v>
      </c>
    </row>
    <row r="67" spans="1:5" x14ac:dyDescent="0.2">
      <c r="A67" s="161">
        <v>44048</v>
      </c>
      <c r="B67">
        <v>13.3</v>
      </c>
      <c r="C67" s="61">
        <v>9.6</v>
      </c>
      <c r="D67">
        <v>13.2</v>
      </c>
      <c r="E67">
        <v>10.1</v>
      </c>
    </row>
    <row r="68" spans="1:5" x14ac:dyDescent="0.2">
      <c r="A68" s="161">
        <v>44049</v>
      </c>
      <c r="B68">
        <v>13.4</v>
      </c>
      <c r="C68" s="61">
        <v>11.1</v>
      </c>
      <c r="D68">
        <v>12.1</v>
      </c>
      <c r="E68">
        <v>11.8</v>
      </c>
    </row>
    <row r="69" spans="1:5" x14ac:dyDescent="0.2">
      <c r="A69" s="161">
        <v>44050</v>
      </c>
      <c r="B69">
        <v>11.9</v>
      </c>
      <c r="C69" s="61">
        <v>12.4</v>
      </c>
      <c r="D69">
        <v>12.8</v>
      </c>
      <c r="E69">
        <v>12.3</v>
      </c>
    </row>
    <row r="70" spans="1:5" x14ac:dyDescent="0.2">
      <c r="A70" s="161">
        <v>44051</v>
      </c>
      <c r="B70">
        <v>11.4</v>
      </c>
      <c r="C70" s="61">
        <v>9.1999999999999993</v>
      </c>
      <c r="D70">
        <v>13.2</v>
      </c>
      <c r="E70">
        <v>10.8</v>
      </c>
    </row>
    <row r="71" spans="1:5" x14ac:dyDescent="0.2">
      <c r="A71" s="161">
        <v>44052</v>
      </c>
      <c r="B71">
        <v>11.7</v>
      </c>
      <c r="C71" s="61">
        <v>10.5</v>
      </c>
      <c r="D71">
        <v>12.3</v>
      </c>
      <c r="E71">
        <v>10.199999999999999</v>
      </c>
    </row>
    <row r="72" spans="1:5" x14ac:dyDescent="0.2">
      <c r="A72" s="161">
        <v>44053</v>
      </c>
      <c r="B72">
        <v>12.2</v>
      </c>
      <c r="C72" s="61">
        <v>11.2</v>
      </c>
      <c r="D72">
        <v>13.8</v>
      </c>
      <c r="E72">
        <v>9.3000000000000007</v>
      </c>
    </row>
    <row r="73" spans="1:5" x14ac:dyDescent="0.2">
      <c r="A73" s="161">
        <v>44054</v>
      </c>
      <c r="B73">
        <v>11.7</v>
      </c>
      <c r="C73" s="61">
        <v>11</v>
      </c>
      <c r="D73">
        <v>13.9</v>
      </c>
      <c r="E73">
        <v>11.2</v>
      </c>
    </row>
    <row r="74" spans="1:5" x14ac:dyDescent="0.2">
      <c r="A74" s="161">
        <v>44055</v>
      </c>
      <c r="B74">
        <v>12.1</v>
      </c>
      <c r="C74" s="61">
        <v>12.1</v>
      </c>
      <c r="D74">
        <v>11.9</v>
      </c>
      <c r="E74">
        <v>10.7</v>
      </c>
    </row>
    <row r="75" spans="1:5" x14ac:dyDescent="0.2">
      <c r="A75" s="161">
        <v>44056</v>
      </c>
      <c r="B75">
        <v>11.6</v>
      </c>
      <c r="C75" s="61">
        <v>12.5</v>
      </c>
      <c r="D75">
        <v>12</v>
      </c>
      <c r="E75">
        <v>10.7</v>
      </c>
    </row>
    <row r="76" spans="1:5" x14ac:dyDescent="0.2">
      <c r="A76" s="161">
        <v>44057</v>
      </c>
      <c r="B76">
        <v>12.3</v>
      </c>
      <c r="C76" s="61">
        <v>11</v>
      </c>
      <c r="D76">
        <v>11.2</v>
      </c>
      <c r="E76">
        <v>10.7</v>
      </c>
    </row>
    <row r="77" spans="1:5" x14ac:dyDescent="0.2">
      <c r="A77" s="161">
        <v>44058</v>
      </c>
      <c r="B77">
        <v>12.9</v>
      </c>
      <c r="C77" s="61">
        <v>11.8</v>
      </c>
      <c r="D77">
        <v>11.9</v>
      </c>
      <c r="E77">
        <v>11.3</v>
      </c>
    </row>
    <row r="78" spans="1:5" x14ac:dyDescent="0.2">
      <c r="A78" s="161">
        <v>44059</v>
      </c>
      <c r="B78">
        <v>12.8</v>
      </c>
      <c r="C78" s="61">
        <v>11.5</v>
      </c>
      <c r="D78">
        <v>10</v>
      </c>
      <c r="E78">
        <v>12.4</v>
      </c>
    </row>
    <row r="79" spans="1:5" x14ac:dyDescent="0.2">
      <c r="A79" s="161">
        <v>44060</v>
      </c>
      <c r="B79">
        <v>14.1</v>
      </c>
      <c r="C79" s="61">
        <v>10.199999999999999</v>
      </c>
      <c r="D79">
        <v>9.6</v>
      </c>
      <c r="E79">
        <v>12.6</v>
      </c>
    </row>
    <row r="80" spans="1:5" x14ac:dyDescent="0.2">
      <c r="A80" s="161">
        <v>44061</v>
      </c>
      <c r="B80">
        <v>14.2</v>
      </c>
      <c r="C80" s="61">
        <v>11.9</v>
      </c>
      <c r="D80">
        <v>9</v>
      </c>
      <c r="E80">
        <v>13.2</v>
      </c>
    </row>
    <row r="81" spans="1:5" x14ac:dyDescent="0.2">
      <c r="A81" s="161">
        <v>44062</v>
      </c>
      <c r="B81">
        <v>13.5</v>
      </c>
      <c r="C81" s="61">
        <v>11.5</v>
      </c>
      <c r="D81">
        <v>10</v>
      </c>
      <c r="E81">
        <v>11.4</v>
      </c>
    </row>
    <row r="82" spans="1:5" x14ac:dyDescent="0.2">
      <c r="A82" s="161">
        <v>44063</v>
      </c>
      <c r="B82">
        <v>13.4</v>
      </c>
      <c r="C82" s="61">
        <v>8</v>
      </c>
      <c r="D82">
        <v>8.6</v>
      </c>
      <c r="E82">
        <v>13.5</v>
      </c>
    </row>
    <row r="83" spans="1:5" x14ac:dyDescent="0.2">
      <c r="A83" s="161">
        <v>44064</v>
      </c>
      <c r="B83">
        <v>13</v>
      </c>
      <c r="C83" s="61">
        <v>5.4</v>
      </c>
      <c r="D83">
        <v>9.5</v>
      </c>
      <c r="E83">
        <v>14.1</v>
      </c>
    </row>
    <row r="84" spans="1:5" x14ac:dyDescent="0.2">
      <c r="A84" s="161">
        <v>44065</v>
      </c>
      <c r="B84">
        <v>12.7</v>
      </c>
      <c r="C84" s="61">
        <v>7.9</v>
      </c>
      <c r="D84">
        <v>8.6</v>
      </c>
      <c r="E84">
        <v>13.2</v>
      </c>
    </row>
    <row r="85" spans="1:5" x14ac:dyDescent="0.2">
      <c r="A85" s="161">
        <v>44066</v>
      </c>
      <c r="B85">
        <v>13.3</v>
      </c>
      <c r="C85" s="61">
        <v>11.1</v>
      </c>
      <c r="D85">
        <v>7.5</v>
      </c>
      <c r="E85">
        <v>12.7</v>
      </c>
    </row>
    <row r="86" spans="1:5" x14ac:dyDescent="0.2">
      <c r="A86" s="161">
        <v>44067</v>
      </c>
      <c r="B86">
        <v>13.7</v>
      </c>
      <c r="C86" s="61">
        <v>10.4</v>
      </c>
      <c r="D86">
        <v>8.9</v>
      </c>
      <c r="E86">
        <v>12.4</v>
      </c>
    </row>
    <row r="87" spans="1:5" x14ac:dyDescent="0.2">
      <c r="A87" s="161">
        <v>44068</v>
      </c>
      <c r="B87">
        <v>13.2</v>
      </c>
      <c r="C87" s="61">
        <v>9.9</v>
      </c>
      <c r="D87">
        <v>9.8000000000000007</v>
      </c>
      <c r="E87">
        <v>11.4</v>
      </c>
    </row>
    <row r="88" spans="1:5" x14ac:dyDescent="0.2">
      <c r="A88" s="161">
        <v>44069</v>
      </c>
      <c r="B88">
        <v>12.7</v>
      </c>
      <c r="C88" s="61">
        <v>10</v>
      </c>
      <c r="D88">
        <v>8.3000000000000007</v>
      </c>
      <c r="E88">
        <v>10</v>
      </c>
    </row>
    <row r="89" spans="1:5" x14ac:dyDescent="0.2">
      <c r="A89" s="161">
        <v>44070</v>
      </c>
      <c r="B89">
        <v>10.5</v>
      </c>
      <c r="C89" s="61">
        <v>8.6</v>
      </c>
      <c r="D89">
        <v>7.6</v>
      </c>
      <c r="E89">
        <v>10.9</v>
      </c>
    </row>
    <row r="90" spans="1:5" x14ac:dyDescent="0.2">
      <c r="A90" s="161">
        <v>44071</v>
      </c>
      <c r="B90">
        <v>11.5</v>
      </c>
      <c r="C90" s="61">
        <v>10.9</v>
      </c>
      <c r="D90">
        <v>7.9</v>
      </c>
      <c r="E90">
        <v>10.199999999999999</v>
      </c>
    </row>
    <row r="91" spans="1:5" x14ac:dyDescent="0.2">
      <c r="A91" s="161">
        <v>44072</v>
      </c>
      <c r="B91">
        <v>9.4</v>
      </c>
      <c r="C91" s="61">
        <v>11.4</v>
      </c>
      <c r="D91">
        <v>7.1</v>
      </c>
      <c r="E91">
        <v>10.5</v>
      </c>
    </row>
    <row r="92" spans="1:5" x14ac:dyDescent="0.2">
      <c r="A92" s="161">
        <v>44073</v>
      </c>
      <c r="B92">
        <v>6.9</v>
      </c>
      <c r="C92" s="61">
        <v>11.2</v>
      </c>
      <c r="D92">
        <v>9.4</v>
      </c>
      <c r="E92">
        <v>9.6</v>
      </c>
    </row>
    <row r="93" spans="1:5" x14ac:dyDescent="0.2">
      <c r="A93" s="161">
        <v>44074</v>
      </c>
      <c r="B93">
        <v>7.2</v>
      </c>
      <c r="C93" s="61">
        <v>10.8</v>
      </c>
      <c r="D93">
        <v>11.3</v>
      </c>
      <c r="E93">
        <v>11</v>
      </c>
    </row>
    <row r="94" spans="1:5" x14ac:dyDescent="0.2">
      <c r="A94" s="161">
        <v>44075</v>
      </c>
      <c r="B94">
        <v>7.8</v>
      </c>
      <c r="C94" s="61">
        <v>12</v>
      </c>
      <c r="D94">
        <v>11.4</v>
      </c>
      <c r="E94">
        <v>11.1</v>
      </c>
    </row>
    <row r="95" spans="1:5" x14ac:dyDescent="0.2">
      <c r="A95" s="161">
        <v>44076</v>
      </c>
      <c r="B95">
        <v>5.8</v>
      </c>
      <c r="C95" s="61">
        <v>10.4</v>
      </c>
      <c r="D95">
        <v>10.3</v>
      </c>
      <c r="E95">
        <v>11.7</v>
      </c>
    </row>
    <row r="96" spans="1:5" x14ac:dyDescent="0.2">
      <c r="A96" s="161">
        <v>44077</v>
      </c>
      <c r="B96">
        <v>8.1999999999999993</v>
      </c>
      <c r="C96" s="61">
        <v>8.8000000000000007</v>
      </c>
      <c r="D96">
        <v>11.7</v>
      </c>
      <c r="E96">
        <v>11</v>
      </c>
    </row>
    <row r="97" spans="1:5" x14ac:dyDescent="0.2">
      <c r="A97" s="161">
        <v>44078</v>
      </c>
      <c r="B97">
        <v>10</v>
      </c>
      <c r="C97" s="61">
        <v>8.1</v>
      </c>
      <c r="D97">
        <v>11.9</v>
      </c>
      <c r="E97">
        <v>10.6</v>
      </c>
    </row>
    <row r="98" spans="1:5" x14ac:dyDescent="0.2">
      <c r="A98" s="161">
        <v>44079</v>
      </c>
      <c r="B98">
        <v>11.9</v>
      </c>
      <c r="C98" s="61">
        <v>7.9</v>
      </c>
      <c r="D98">
        <v>11.4</v>
      </c>
      <c r="E98">
        <v>9</v>
      </c>
    </row>
    <row r="99" spans="1:5" x14ac:dyDescent="0.2">
      <c r="A99" s="161">
        <v>44080</v>
      </c>
      <c r="B99">
        <v>12.6</v>
      </c>
      <c r="C99" s="61">
        <v>8.1999999999999993</v>
      </c>
      <c r="D99">
        <v>12.3</v>
      </c>
      <c r="E99">
        <v>7.8</v>
      </c>
    </row>
    <row r="100" spans="1:5" x14ac:dyDescent="0.2">
      <c r="A100" s="161">
        <v>44081</v>
      </c>
      <c r="B100">
        <v>12.1</v>
      </c>
      <c r="C100" s="61">
        <v>9.4</v>
      </c>
      <c r="D100">
        <v>12.6</v>
      </c>
      <c r="E100">
        <v>9.6999999999999993</v>
      </c>
    </row>
    <row r="101" spans="1:5" x14ac:dyDescent="0.2">
      <c r="A101" s="161">
        <v>44082</v>
      </c>
      <c r="B101">
        <v>9.6999999999999993</v>
      </c>
      <c r="C101" s="61">
        <v>10.199999999999999</v>
      </c>
      <c r="D101">
        <v>12.9</v>
      </c>
      <c r="E101">
        <v>9.3000000000000007</v>
      </c>
    </row>
    <row r="102" spans="1:5" x14ac:dyDescent="0.2">
      <c r="A102" s="161">
        <v>44083</v>
      </c>
      <c r="B102">
        <v>0.1</v>
      </c>
      <c r="C102" s="61">
        <v>10.8</v>
      </c>
      <c r="D102">
        <v>11.7</v>
      </c>
      <c r="E102">
        <v>9.3000000000000007</v>
      </c>
    </row>
    <row r="103" spans="1:5" x14ac:dyDescent="0.2">
      <c r="A103" s="161">
        <v>44084</v>
      </c>
      <c r="B103">
        <v>0.1</v>
      </c>
      <c r="C103" s="61">
        <v>10.9</v>
      </c>
      <c r="D103">
        <v>10.6</v>
      </c>
      <c r="E103">
        <v>9.6</v>
      </c>
    </row>
    <row r="104" spans="1:5" x14ac:dyDescent="0.2">
      <c r="A104" s="161">
        <v>44085</v>
      </c>
      <c r="B104">
        <v>1.6</v>
      </c>
      <c r="C104" s="61">
        <v>12.1</v>
      </c>
      <c r="D104">
        <v>7.8</v>
      </c>
      <c r="E104">
        <v>8.4</v>
      </c>
    </row>
    <row r="105" spans="1:5" x14ac:dyDescent="0.2">
      <c r="A105" s="161">
        <v>44086</v>
      </c>
      <c r="B105">
        <v>2.1</v>
      </c>
      <c r="C105" s="61">
        <v>11.4</v>
      </c>
      <c r="D105">
        <v>7.2</v>
      </c>
      <c r="E105">
        <v>6.9</v>
      </c>
    </row>
    <row r="106" spans="1:5" x14ac:dyDescent="0.2">
      <c r="A106" s="161">
        <v>44087</v>
      </c>
      <c r="B106">
        <v>4.5</v>
      </c>
      <c r="C106" s="61">
        <v>9.5</v>
      </c>
      <c r="D106">
        <v>7.9</v>
      </c>
      <c r="E106">
        <v>7.5</v>
      </c>
    </row>
    <row r="107" spans="1:5" x14ac:dyDescent="0.2">
      <c r="A107" s="161">
        <v>44088</v>
      </c>
      <c r="B107">
        <v>6.8</v>
      </c>
      <c r="C107" s="61">
        <v>9.8000000000000007</v>
      </c>
      <c r="D107">
        <v>8.1999999999999993</v>
      </c>
      <c r="E107">
        <v>6.8</v>
      </c>
    </row>
    <row r="108" spans="1:5" x14ac:dyDescent="0.2">
      <c r="A108" s="161">
        <v>44089</v>
      </c>
      <c r="B108">
        <v>7.3</v>
      </c>
      <c r="C108" s="61">
        <v>8.6</v>
      </c>
      <c r="D108">
        <v>6.3</v>
      </c>
      <c r="E108">
        <v>4.0999999999999996</v>
      </c>
    </row>
    <row r="109" spans="1:5" x14ac:dyDescent="0.2">
      <c r="B109">
        <f>AVERAGE(B2:B108)</f>
        <v>10.171962616822427</v>
      </c>
      <c r="C109">
        <f t="shared" ref="C109:E109" si="0">AVERAGE(C2:C108)</f>
        <v>10.784112149532712</v>
      </c>
      <c r="D109">
        <f t="shared" si="0"/>
        <v>10.460747663551402</v>
      </c>
      <c r="E109">
        <f t="shared" si="0"/>
        <v>10.093457943925237</v>
      </c>
    </row>
    <row r="110" spans="1:5" x14ac:dyDescent="0.2">
      <c r="C110" s="6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1"/>
  <sheetViews>
    <sheetView showGridLines="0" workbookViewId="0"/>
  </sheetViews>
  <sheetFormatPr baseColWidth="10" defaultColWidth="10.83203125" defaultRowHeight="16" customHeight="1" x14ac:dyDescent="0.2"/>
  <cols>
    <col min="1" max="1" width="19.33203125" style="1" customWidth="1"/>
    <col min="2" max="13" width="10.83203125" style="1" customWidth="1"/>
    <col min="14" max="16384" width="10.83203125" style="1"/>
  </cols>
  <sheetData>
    <row r="1" spans="1:12" ht="16" customHeight="1" x14ac:dyDescent="0.2">
      <c r="A1" s="4"/>
      <c r="B1" s="51" t="s">
        <v>278</v>
      </c>
      <c r="C1" s="51" t="s">
        <v>279</v>
      </c>
      <c r="D1" s="51" t="s">
        <v>280</v>
      </c>
      <c r="E1" s="51" t="s">
        <v>281</v>
      </c>
      <c r="F1" s="4"/>
      <c r="G1" s="4"/>
      <c r="H1" s="4"/>
      <c r="I1" s="4"/>
      <c r="J1" s="4"/>
      <c r="K1" s="4"/>
      <c r="L1" s="4"/>
    </row>
    <row r="2" spans="1:12" ht="16" customHeight="1" x14ac:dyDescent="0.2">
      <c r="A2" s="51" t="s">
        <v>282</v>
      </c>
      <c r="B2" s="52">
        <v>1560</v>
      </c>
      <c r="C2" s="52">
        <v>1051</v>
      </c>
      <c r="D2" s="52">
        <v>1400</v>
      </c>
      <c r="E2" s="52">
        <v>507</v>
      </c>
      <c r="F2" s="4"/>
      <c r="G2" s="4"/>
      <c r="H2" s="4"/>
      <c r="I2" s="4"/>
      <c r="J2" s="4"/>
      <c r="K2" s="4"/>
      <c r="L2" s="4"/>
    </row>
    <row r="3" spans="1:12" ht="16" customHeight="1" x14ac:dyDescent="0.2">
      <c r="A3" s="51" t="s">
        <v>213</v>
      </c>
      <c r="B3" s="52">
        <v>90</v>
      </c>
      <c r="C3" s="52">
        <v>70</v>
      </c>
      <c r="D3" s="52">
        <v>85</v>
      </c>
      <c r="E3" s="52">
        <v>89</v>
      </c>
      <c r="F3" s="4"/>
      <c r="G3" s="4"/>
      <c r="H3" s="4"/>
      <c r="I3" s="4"/>
      <c r="J3" s="4"/>
      <c r="K3" s="4"/>
      <c r="L3" s="4"/>
    </row>
    <row r="4" spans="1:12" ht="16" customHeight="1" x14ac:dyDescent="0.2">
      <c r="A4" s="4"/>
      <c r="B4" s="4"/>
      <c r="C4" s="4"/>
      <c r="D4" s="4"/>
      <c r="E4" s="4"/>
      <c r="F4" s="4"/>
      <c r="G4" s="4"/>
      <c r="H4" s="4"/>
      <c r="I4" s="4"/>
      <c r="J4" s="4"/>
      <c r="K4" s="4"/>
      <c r="L4" s="4"/>
    </row>
    <row r="5" spans="1:12" ht="16" customHeight="1" x14ac:dyDescent="0.2">
      <c r="A5" s="4"/>
      <c r="B5" s="4"/>
      <c r="C5" s="4"/>
      <c r="D5" s="4"/>
      <c r="E5" s="4"/>
      <c r="F5" s="4"/>
      <c r="G5" s="4"/>
      <c r="H5" s="4"/>
      <c r="I5" s="4"/>
      <c r="J5" s="4"/>
      <c r="K5" s="4"/>
      <c r="L5" s="4"/>
    </row>
    <row r="6" spans="1:12" ht="16" customHeight="1" x14ac:dyDescent="0.2">
      <c r="A6" s="4"/>
      <c r="B6" s="4"/>
      <c r="C6" s="4"/>
      <c r="D6" s="4"/>
      <c r="E6" s="4"/>
      <c r="F6" s="4"/>
      <c r="G6" s="4"/>
      <c r="H6" s="4"/>
      <c r="I6" s="4"/>
      <c r="J6" s="4"/>
      <c r="K6" s="4"/>
      <c r="L6" s="4"/>
    </row>
    <row r="7" spans="1:12" ht="16" customHeight="1" x14ac:dyDescent="0.2">
      <c r="A7" s="4"/>
      <c r="B7" s="4"/>
      <c r="C7" s="4"/>
      <c r="D7" s="4"/>
      <c r="E7" s="4"/>
      <c r="F7" s="4"/>
      <c r="G7" s="4"/>
      <c r="H7" s="4"/>
      <c r="I7" s="4"/>
      <c r="J7" s="4"/>
      <c r="K7" s="4"/>
      <c r="L7" s="4"/>
    </row>
    <row r="8" spans="1:12" ht="16" customHeight="1" x14ac:dyDescent="0.2">
      <c r="A8" s="4"/>
      <c r="B8" s="4"/>
      <c r="C8" s="4"/>
      <c r="D8" s="4"/>
      <c r="E8" s="4"/>
      <c r="F8" s="4"/>
      <c r="G8" s="4"/>
      <c r="H8" s="4"/>
      <c r="I8" s="4"/>
      <c r="J8" s="4"/>
      <c r="K8" s="4"/>
      <c r="L8" s="4"/>
    </row>
    <row r="9" spans="1:12" ht="16" customHeight="1" x14ac:dyDescent="0.2">
      <c r="A9" s="4"/>
      <c r="B9" s="4"/>
      <c r="C9" s="4"/>
      <c r="D9" s="4"/>
      <c r="E9" s="4"/>
      <c r="F9" s="4"/>
      <c r="G9" s="4"/>
      <c r="H9" s="4"/>
      <c r="I9" s="4"/>
      <c r="J9" s="4"/>
      <c r="K9" s="4"/>
      <c r="L9" s="4"/>
    </row>
    <row r="10" spans="1:12" ht="16" customHeight="1" x14ac:dyDescent="0.2">
      <c r="A10" s="4"/>
      <c r="B10" s="4"/>
      <c r="C10" s="4"/>
      <c r="D10" s="4"/>
      <c r="E10" s="4"/>
      <c r="F10" s="4"/>
      <c r="G10" s="4"/>
      <c r="H10" s="4"/>
      <c r="I10" s="4"/>
      <c r="J10" s="4"/>
      <c r="K10" s="4"/>
      <c r="L10" s="4"/>
    </row>
    <row r="11" spans="1:12" ht="16" customHeight="1" x14ac:dyDescent="0.2">
      <c r="A11" s="4"/>
      <c r="B11" s="4"/>
      <c r="C11" s="4"/>
      <c r="D11" s="4"/>
      <c r="E11" s="4"/>
      <c r="F11" s="4"/>
      <c r="G11" s="4"/>
      <c r="H11" s="4"/>
      <c r="I11" s="4"/>
      <c r="J11" s="4"/>
      <c r="K11" s="4"/>
      <c r="L11" s="4"/>
    </row>
    <row r="12" spans="1:12" ht="16" customHeight="1" x14ac:dyDescent="0.2">
      <c r="A12" s="4"/>
      <c r="B12" s="4"/>
      <c r="C12" s="4"/>
      <c r="D12" s="4"/>
      <c r="E12" s="4"/>
      <c r="F12" s="4"/>
      <c r="G12" s="4"/>
      <c r="H12" s="4"/>
      <c r="I12" s="4"/>
      <c r="J12" s="4"/>
      <c r="K12" s="4"/>
      <c r="L12" s="4"/>
    </row>
    <row r="13" spans="1:12" ht="16" customHeight="1" x14ac:dyDescent="0.2">
      <c r="A13" s="4"/>
      <c r="B13" s="4"/>
      <c r="C13" s="4"/>
      <c r="D13" s="4"/>
      <c r="E13" s="4"/>
      <c r="F13" s="4"/>
      <c r="G13" s="4"/>
      <c r="H13" s="4"/>
      <c r="I13" s="4"/>
      <c r="J13" s="4"/>
      <c r="K13" s="4"/>
      <c r="L13" s="4"/>
    </row>
    <row r="14" spans="1:12" ht="16" customHeight="1" x14ac:dyDescent="0.2">
      <c r="A14" s="4"/>
      <c r="B14" s="4"/>
      <c r="C14" s="4"/>
      <c r="D14" s="4"/>
      <c r="E14" s="4"/>
      <c r="F14" s="4"/>
      <c r="G14" s="4"/>
      <c r="H14" s="4"/>
      <c r="I14" s="4"/>
      <c r="J14" s="4"/>
      <c r="K14" s="4"/>
      <c r="L14" s="4"/>
    </row>
    <row r="15" spans="1:12" ht="16" customHeight="1" x14ac:dyDescent="0.2">
      <c r="A15" s="4"/>
      <c r="B15" s="4"/>
      <c r="C15" s="4"/>
      <c r="D15" s="4"/>
      <c r="E15" s="4"/>
      <c r="F15" s="4"/>
      <c r="G15" s="4"/>
      <c r="H15" s="4"/>
      <c r="I15" s="4"/>
      <c r="J15" s="4"/>
      <c r="K15" s="4"/>
      <c r="L15" s="4"/>
    </row>
    <row r="16" spans="1:12" ht="16" customHeight="1" x14ac:dyDescent="0.2">
      <c r="A16" s="4"/>
      <c r="B16" s="4"/>
      <c r="C16" s="4"/>
      <c r="D16" s="4"/>
      <c r="E16" s="4"/>
      <c r="F16" s="4"/>
      <c r="G16" s="4"/>
      <c r="H16" s="4"/>
      <c r="I16" s="4"/>
      <c r="J16" s="4"/>
      <c r="K16" s="4"/>
      <c r="L16" s="4"/>
    </row>
    <row r="17" spans="1:12" ht="16" customHeight="1" x14ac:dyDescent="0.2">
      <c r="A17" s="4"/>
      <c r="B17" s="4"/>
      <c r="C17" s="4"/>
      <c r="D17" s="4"/>
      <c r="E17" s="4"/>
      <c r="F17" s="4"/>
      <c r="G17" s="4"/>
      <c r="H17" s="4"/>
      <c r="I17" s="4"/>
      <c r="J17" s="4"/>
      <c r="K17" s="4"/>
      <c r="L17" s="4"/>
    </row>
    <row r="18" spans="1:12" ht="16" customHeight="1" x14ac:dyDescent="0.2">
      <c r="A18" s="4"/>
      <c r="B18" s="4"/>
      <c r="C18" s="4"/>
      <c r="D18" s="4"/>
      <c r="E18" s="4"/>
      <c r="F18" s="4"/>
      <c r="G18" s="4"/>
      <c r="H18" s="4"/>
      <c r="I18" s="4"/>
      <c r="J18" s="4"/>
      <c r="K18" s="4"/>
      <c r="L18" s="4"/>
    </row>
    <row r="19" spans="1:12" ht="16" customHeight="1" x14ac:dyDescent="0.2">
      <c r="A19" s="4"/>
      <c r="B19" s="4"/>
      <c r="C19" s="4"/>
      <c r="D19" s="4"/>
      <c r="E19" s="4"/>
      <c r="F19" s="4"/>
      <c r="G19" s="4"/>
      <c r="H19" s="4"/>
      <c r="I19" s="4"/>
      <c r="J19" s="4"/>
      <c r="K19" s="4"/>
      <c r="L19" s="4"/>
    </row>
    <row r="20" spans="1:12" ht="16" customHeight="1" x14ac:dyDescent="0.2">
      <c r="A20" s="4"/>
      <c r="B20" s="4"/>
      <c r="C20" s="4"/>
      <c r="D20" s="4"/>
      <c r="E20" s="4"/>
      <c r="F20" s="4"/>
      <c r="G20" s="4"/>
      <c r="H20" s="4"/>
      <c r="I20" s="4"/>
      <c r="J20" s="4"/>
      <c r="K20" s="4"/>
      <c r="L20" s="4"/>
    </row>
    <row r="21" spans="1:12" ht="16" customHeight="1" x14ac:dyDescent="0.2">
      <c r="A21" s="4"/>
      <c r="B21" s="4"/>
      <c r="C21" s="4"/>
      <c r="D21" s="4"/>
      <c r="E21" s="4"/>
      <c r="F21" s="4"/>
      <c r="G21" s="4"/>
      <c r="H21" s="4"/>
      <c r="I21" s="4"/>
      <c r="J21" s="4"/>
      <c r="K21" s="4"/>
      <c r="L21" s="4"/>
    </row>
  </sheetData>
  <pageMargins left="0.7" right="0.7" top="0.75" bottom="0.75" header="0.3" footer="0.3"/>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12"/>
  <sheetViews>
    <sheetView showGridLines="0" workbookViewId="0">
      <selection activeCell="O2" sqref="O2:O31"/>
    </sheetView>
  </sheetViews>
  <sheetFormatPr baseColWidth="10" defaultColWidth="10.83203125" defaultRowHeight="16" customHeight="1" x14ac:dyDescent="0.2"/>
  <cols>
    <col min="1" max="1" width="27.5" style="1" customWidth="1"/>
    <col min="2" max="2" width="12.1640625" style="1" customWidth="1"/>
    <col min="3" max="29" width="10.83203125" style="1" customWidth="1"/>
    <col min="30" max="16384" width="10.83203125" style="1"/>
  </cols>
  <sheetData>
    <row r="1" spans="1:28" ht="15.25" customHeight="1" x14ac:dyDescent="0.2">
      <c r="A1" s="2" t="s">
        <v>205</v>
      </c>
      <c r="B1" s="30">
        <v>44364</v>
      </c>
      <c r="C1" s="30">
        <v>44371</v>
      </c>
      <c r="D1" s="30">
        <v>44378</v>
      </c>
      <c r="E1" s="30">
        <v>44384</v>
      </c>
      <c r="F1" s="30">
        <v>44395</v>
      </c>
      <c r="G1" s="30">
        <v>44398</v>
      </c>
      <c r="H1" s="30">
        <v>44406</v>
      </c>
      <c r="I1" s="30">
        <v>44412</v>
      </c>
      <c r="J1" s="30">
        <v>44419</v>
      </c>
      <c r="K1" s="30">
        <v>44426</v>
      </c>
      <c r="L1" s="30">
        <v>44433</v>
      </c>
      <c r="M1" s="31" t="s">
        <v>214</v>
      </c>
      <c r="N1" s="30">
        <v>44448</v>
      </c>
      <c r="O1" s="24"/>
      <c r="P1" s="24"/>
      <c r="Q1" s="24"/>
      <c r="R1" s="24"/>
      <c r="S1" s="15"/>
      <c r="T1" s="16"/>
      <c r="U1" s="17"/>
      <c r="V1" s="17"/>
      <c r="W1" s="17"/>
      <c r="X1" s="17"/>
      <c r="Y1" s="17"/>
      <c r="Z1" s="17"/>
      <c r="AA1" s="17"/>
      <c r="AB1" s="18"/>
    </row>
    <row r="2" spans="1:28" ht="15.25" customHeight="1" x14ac:dyDescent="0.2">
      <c r="A2" s="5" t="s">
        <v>4</v>
      </c>
      <c r="B2" s="32">
        <v>0</v>
      </c>
      <c r="C2" s="32">
        <v>0</v>
      </c>
      <c r="D2" s="32">
        <v>0</v>
      </c>
      <c r="E2" s="33">
        <v>1</v>
      </c>
      <c r="F2" s="33">
        <v>12</v>
      </c>
      <c r="G2" s="33">
        <v>16</v>
      </c>
      <c r="H2" s="33">
        <v>13</v>
      </c>
      <c r="I2" s="19">
        <v>13</v>
      </c>
      <c r="J2" s="19">
        <v>7</v>
      </c>
      <c r="K2" s="19">
        <v>3</v>
      </c>
      <c r="L2" s="19">
        <v>0</v>
      </c>
      <c r="M2" s="19">
        <v>0</v>
      </c>
      <c r="N2" s="19">
        <v>0</v>
      </c>
      <c r="O2" s="15"/>
      <c r="P2" s="15"/>
      <c r="Q2" s="15"/>
      <c r="R2" s="15"/>
      <c r="S2" s="15"/>
      <c r="T2" s="20"/>
      <c r="U2" s="21"/>
      <c r="V2" s="21"/>
      <c r="W2" s="21"/>
      <c r="X2" s="21"/>
      <c r="Y2" s="21"/>
      <c r="Z2" s="21"/>
      <c r="AA2" s="21"/>
      <c r="AB2" s="22"/>
    </row>
    <row r="3" spans="1:28" ht="15.25" customHeight="1" x14ac:dyDescent="0.2">
      <c r="A3" s="5" t="s">
        <v>11</v>
      </c>
      <c r="B3" s="32">
        <v>2</v>
      </c>
      <c r="C3" s="32">
        <v>11</v>
      </c>
      <c r="D3" s="32">
        <v>6</v>
      </c>
      <c r="E3" s="33">
        <v>0</v>
      </c>
      <c r="F3" s="33">
        <v>0</v>
      </c>
      <c r="G3" s="33">
        <v>0</v>
      </c>
      <c r="H3" s="33">
        <v>0</v>
      </c>
      <c r="I3" s="19">
        <v>0</v>
      </c>
      <c r="J3" s="19">
        <v>0</v>
      </c>
      <c r="K3" s="19">
        <v>0</v>
      </c>
      <c r="L3" s="19">
        <v>0</v>
      </c>
      <c r="M3" s="19">
        <v>0</v>
      </c>
      <c r="N3" s="19">
        <v>0</v>
      </c>
      <c r="O3" s="15"/>
      <c r="P3" s="15"/>
      <c r="Q3" s="15"/>
      <c r="R3" s="15"/>
      <c r="S3" s="15"/>
      <c r="T3" s="20"/>
      <c r="U3" s="21"/>
      <c r="V3" s="21"/>
      <c r="W3" s="21"/>
      <c r="X3" s="21"/>
      <c r="Y3" s="21"/>
      <c r="Z3" s="21"/>
      <c r="AA3" s="21"/>
      <c r="AB3" s="22"/>
    </row>
    <row r="4" spans="1:28" ht="15.25" customHeight="1" x14ac:dyDescent="0.2">
      <c r="A4" s="7" t="s">
        <v>30</v>
      </c>
      <c r="B4" s="32">
        <v>0</v>
      </c>
      <c r="C4" s="32">
        <v>0</v>
      </c>
      <c r="D4" s="32">
        <v>0</v>
      </c>
      <c r="E4" s="33">
        <v>0</v>
      </c>
      <c r="F4" s="33">
        <v>60</v>
      </c>
      <c r="G4" s="33">
        <v>96</v>
      </c>
      <c r="H4" s="33">
        <v>51</v>
      </c>
      <c r="I4" s="19">
        <v>53</v>
      </c>
      <c r="J4" s="19">
        <v>22</v>
      </c>
      <c r="K4" s="19">
        <v>9</v>
      </c>
      <c r="L4" s="19">
        <v>0</v>
      </c>
      <c r="M4" s="19">
        <v>0</v>
      </c>
      <c r="N4" s="19">
        <v>0</v>
      </c>
      <c r="O4" s="15"/>
      <c r="P4" s="15"/>
      <c r="Q4" s="15"/>
      <c r="R4" s="15"/>
      <c r="S4" s="15"/>
      <c r="T4" s="20"/>
      <c r="U4" s="21"/>
      <c r="V4" s="21"/>
      <c r="W4" s="21"/>
      <c r="X4" s="21"/>
      <c r="Y4" s="21"/>
      <c r="Z4" s="21"/>
      <c r="AA4" s="21"/>
      <c r="AB4" s="22"/>
    </row>
    <row r="5" spans="1:28" ht="15.25" customHeight="1" x14ac:dyDescent="0.2">
      <c r="A5" s="7" t="s">
        <v>215</v>
      </c>
      <c r="B5" s="32">
        <v>0</v>
      </c>
      <c r="C5" s="32">
        <v>6</v>
      </c>
      <c r="D5" s="32">
        <v>0</v>
      </c>
      <c r="E5" s="33">
        <v>3</v>
      </c>
      <c r="F5" s="33">
        <v>0</v>
      </c>
      <c r="G5" s="33">
        <v>0</v>
      </c>
      <c r="H5" s="33">
        <v>2</v>
      </c>
      <c r="I5" s="19">
        <v>0</v>
      </c>
      <c r="J5" s="19">
        <v>0</v>
      </c>
      <c r="K5" s="19">
        <v>0</v>
      </c>
      <c r="L5" s="19">
        <v>0</v>
      </c>
      <c r="M5" s="19">
        <v>0</v>
      </c>
      <c r="N5" s="19">
        <v>0</v>
      </c>
      <c r="O5" s="15"/>
      <c r="P5" s="15"/>
      <c r="Q5" s="15"/>
      <c r="R5" s="15"/>
      <c r="S5" s="15"/>
      <c r="T5" s="20"/>
      <c r="U5" s="21"/>
      <c r="V5" s="21"/>
      <c r="W5" s="21"/>
      <c r="X5" s="21"/>
      <c r="Y5" s="21"/>
      <c r="Z5" s="21"/>
      <c r="AA5" s="21"/>
      <c r="AB5" s="22"/>
    </row>
    <row r="6" spans="1:28" ht="15.25" customHeight="1" x14ac:dyDescent="0.2">
      <c r="A6" s="8" t="s">
        <v>40</v>
      </c>
      <c r="B6" s="32">
        <v>0</v>
      </c>
      <c r="C6" s="32">
        <v>0</v>
      </c>
      <c r="D6" s="32">
        <v>1</v>
      </c>
      <c r="E6" s="33">
        <v>0</v>
      </c>
      <c r="F6" s="33">
        <v>0</v>
      </c>
      <c r="G6" s="33">
        <v>0</v>
      </c>
      <c r="H6" s="33">
        <v>9</v>
      </c>
      <c r="I6" s="19">
        <v>0</v>
      </c>
      <c r="J6" s="19">
        <v>0</v>
      </c>
      <c r="K6" s="19">
        <v>0</v>
      </c>
      <c r="L6" s="19">
        <v>0</v>
      </c>
      <c r="M6" s="19">
        <v>0</v>
      </c>
      <c r="N6" s="19">
        <v>0</v>
      </c>
      <c r="O6" s="15"/>
      <c r="P6" s="15"/>
      <c r="Q6" s="15"/>
      <c r="R6" s="15"/>
      <c r="S6" s="15"/>
      <c r="T6" s="20"/>
      <c r="U6" s="21"/>
      <c r="V6" s="21"/>
      <c r="W6" s="21"/>
      <c r="X6" s="21"/>
      <c r="Y6" s="21"/>
      <c r="Z6" s="21"/>
      <c r="AA6" s="21"/>
      <c r="AB6" s="22"/>
    </row>
    <row r="7" spans="1:28" ht="15.25" customHeight="1" x14ac:dyDescent="0.2">
      <c r="A7" s="23" t="s">
        <v>42</v>
      </c>
      <c r="B7" s="32">
        <v>0</v>
      </c>
      <c r="C7" s="32">
        <v>0</v>
      </c>
      <c r="D7" s="32">
        <v>0</v>
      </c>
      <c r="E7" s="33">
        <v>0</v>
      </c>
      <c r="F7" s="33">
        <v>3</v>
      </c>
      <c r="G7" s="33">
        <v>6</v>
      </c>
      <c r="H7" s="33">
        <v>0</v>
      </c>
      <c r="I7" s="19">
        <v>15</v>
      </c>
      <c r="J7" s="19">
        <v>8</v>
      </c>
      <c r="K7" s="19">
        <v>5</v>
      </c>
      <c r="L7" s="19">
        <v>0</v>
      </c>
      <c r="M7" s="19">
        <v>0</v>
      </c>
      <c r="N7" s="19">
        <v>0</v>
      </c>
      <c r="O7" s="15"/>
      <c r="P7" s="15"/>
      <c r="Q7" s="15"/>
      <c r="R7" s="15"/>
      <c r="S7" s="15"/>
      <c r="T7" s="20"/>
      <c r="U7" s="21"/>
      <c r="V7" s="21"/>
      <c r="W7" s="21"/>
      <c r="X7" s="21"/>
      <c r="Y7" s="21"/>
      <c r="Z7" s="21"/>
      <c r="AA7" s="21"/>
      <c r="AB7" s="22"/>
    </row>
    <row r="8" spans="1:28" ht="15.25" customHeight="1" x14ac:dyDescent="0.2">
      <c r="A8" s="5" t="s">
        <v>46</v>
      </c>
      <c r="B8" s="32">
        <v>55</v>
      </c>
      <c r="C8" s="32">
        <v>29</v>
      </c>
      <c r="D8" s="32">
        <v>11</v>
      </c>
      <c r="E8" s="33">
        <v>4</v>
      </c>
      <c r="F8" s="33">
        <v>0</v>
      </c>
      <c r="G8" s="33">
        <v>0</v>
      </c>
      <c r="H8" s="33">
        <v>0</v>
      </c>
      <c r="I8" s="19">
        <v>0</v>
      </c>
      <c r="J8" s="19">
        <v>0</v>
      </c>
      <c r="K8" s="19">
        <v>0</v>
      </c>
      <c r="L8" s="19">
        <v>0</v>
      </c>
      <c r="M8" s="19">
        <v>0</v>
      </c>
      <c r="N8" s="19">
        <v>0</v>
      </c>
      <c r="O8" s="15"/>
      <c r="P8" s="15"/>
      <c r="Q8" s="15"/>
      <c r="R8" s="15"/>
      <c r="S8" s="15"/>
      <c r="T8" s="20"/>
      <c r="U8" s="21"/>
      <c r="V8" s="21"/>
      <c r="W8" s="21"/>
      <c r="X8" s="21"/>
      <c r="Y8" s="21"/>
      <c r="Z8" s="21"/>
      <c r="AA8" s="21"/>
      <c r="AB8" s="22"/>
    </row>
    <row r="9" spans="1:28" ht="15.25" customHeight="1" x14ac:dyDescent="0.2">
      <c r="A9" s="7" t="s">
        <v>60</v>
      </c>
      <c r="B9" s="32">
        <v>0</v>
      </c>
      <c r="C9" s="32">
        <v>0</v>
      </c>
      <c r="D9" s="32">
        <v>0</v>
      </c>
      <c r="E9" s="33">
        <v>0</v>
      </c>
      <c r="F9" s="33">
        <v>0</v>
      </c>
      <c r="G9" s="33">
        <v>0</v>
      </c>
      <c r="H9" s="33">
        <v>3</v>
      </c>
      <c r="I9" s="19">
        <v>18</v>
      </c>
      <c r="J9" s="19">
        <v>36</v>
      </c>
      <c r="K9" s="19">
        <v>12</v>
      </c>
      <c r="L9" s="19">
        <v>1</v>
      </c>
      <c r="M9" s="19">
        <v>3</v>
      </c>
      <c r="N9" s="19">
        <v>0</v>
      </c>
      <c r="O9" s="15"/>
      <c r="P9" s="15"/>
      <c r="Q9" s="15"/>
      <c r="R9" s="15"/>
      <c r="S9" s="15"/>
      <c r="T9" s="20"/>
      <c r="U9" s="21"/>
      <c r="V9" s="21"/>
      <c r="W9" s="21"/>
      <c r="X9" s="21"/>
      <c r="Y9" s="21"/>
      <c r="Z9" s="21"/>
      <c r="AA9" s="21"/>
      <c r="AB9" s="22"/>
    </row>
    <row r="10" spans="1:28" ht="15.25" customHeight="1" x14ac:dyDescent="0.2">
      <c r="A10" s="5" t="s">
        <v>64</v>
      </c>
      <c r="B10" s="32">
        <v>0</v>
      </c>
      <c r="C10" s="32">
        <v>2</v>
      </c>
      <c r="D10" s="32">
        <v>2</v>
      </c>
      <c r="E10" s="33">
        <v>2</v>
      </c>
      <c r="F10" s="33">
        <v>2</v>
      </c>
      <c r="G10" s="33">
        <v>2</v>
      </c>
      <c r="H10" s="33">
        <v>2</v>
      </c>
      <c r="I10" s="19">
        <v>3</v>
      </c>
      <c r="J10" s="19">
        <v>0</v>
      </c>
      <c r="K10" s="19">
        <v>0</v>
      </c>
      <c r="L10" s="19">
        <v>0</v>
      </c>
      <c r="M10" s="19">
        <v>0</v>
      </c>
      <c r="N10" s="19">
        <v>0</v>
      </c>
      <c r="O10" s="15"/>
      <c r="P10" s="15"/>
      <c r="Q10" s="15"/>
      <c r="R10" s="15"/>
      <c r="S10" s="15"/>
      <c r="T10" s="20"/>
      <c r="U10" s="21"/>
      <c r="V10" s="21"/>
      <c r="W10" s="21"/>
      <c r="X10" s="21"/>
      <c r="Y10" s="21"/>
      <c r="Z10" s="21"/>
      <c r="AA10" s="21"/>
      <c r="AB10" s="22"/>
    </row>
    <row r="11" spans="1:28" ht="15.25" customHeight="1" x14ac:dyDescent="0.2">
      <c r="A11" s="5" t="s">
        <v>216</v>
      </c>
      <c r="B11" s="32">
        <v>0</v>
      </c>
      <c r="C11" s="32">
        <v>2</v>
      </c>
      <c r="D11" s="32">
        <v>0</v>
      </c>
      <c r="E11" s="33">
        <v>0</v>
      </c>
      <c r="F11" s="33">
        <v>0</v>
      </c>
      <c r="G11" s="33">
        <v>0</v>
      </c>
      <c r="H11" s="33">
        <v>0</v>
      </c>
      <c r="I11" s="19">
        <v>0</v>
      </c>
      <c r="J11" s="19">
        <v>0</v>
      </c>
      <c r="K11" s="19">
        <v>0</v>
      </c>
      <c r="L11" s="19">
        <v>0</v>
      </c>
      <c r="M11" s="19">
        <v>0</v>
      </c>
      <c r="N11" s="19">
        <v>0</v>
      </c>
      <c r="O11" s="15"/>
      <c r="P11" s="15"/>
      <c r="Q11" s="15"/>
      <c r="R11" s="15"/>
      <c r="S11" s="15"/>
      <c r="T11" s="20"/>
      <c r="U11" s="21"/>
      <c r="V11" s="21"/>
      <c r="W11" s="21"/>
      <c r="X11" s="21"/>
      <c r="Y11" s="21"/>
      <c r="Z11" s="21"/>
      <c r="AA11" s="21"/>
      <c r="AB11" s="22"/>
    </row>
    <row r="12" spans="1:28" ht="15.25" customHeight="1" x14ac:dyDescent="0.2">
      <c r="A12" s="5" t="s">
        <v>66</v>
      </c>
      <c r="B12" s="32">
        <v>0</v>
      </c>
      <c r="C12" s="32">
        <v>0</v>
      </c>
      <c r="D12" s="32">
        <v>0</v>
      </c>
      <c r="E12" s="33">
        <v>0</v>
      </c>
      <c r="F12" s="33">
        <v>0</v>
      </c>
      <c r="G12" s="33">
        <v>1</v>
      </c>
      <c r="H12" s="33">
        <v>0</v>
      </c>
      <c r="I12" s="19">
        <v>0</v>
      </c>
      <c r="J12" s="19">
        <v>0</v>
      </c>
      <c r="K12" s="19">
        <v>0</v>
      </c>
      <c r="L12" s="19">
        <v>0</v>
      </c>
      <c r="M12" s="19">
        <v>0</v>
      </c>
      <c r="N12" s="19">
        <v>0</v>
      </c>
      <c r="O12" s="15"/>
      <c r="P12" s="15"/>
      <c r="Q12" s="15"/>
      <c r="R12" s="15"/>
      <c r="S12" s="15"/>
      <c r="T12" s="20"/>
      <c r="U12" s="21"/>
      <c r="V12" s="21"/>
      <c r="W12" s="21"/>
      <c r="X12" s="21"/>
      <c r="Y12" s="21"/>
      <c r="Z12" s="21"/>
      <c r="AA12" s="21"/>
      <c r="AB12" s="22"/>
    </row>
    <row r="13" spans="1:28" ht="15.25" customHeight="1" x14ac:dyDescent="0.2">
      <c r="A13" s="5" t="s">
        <v>207</v>
      </c>
      <c r="B13" s="32">
        <v>0</v>
      </c>
      <c r="C13" s="32">
        <v>0</v>
      </c>
      <c r="D13" s="32">
        <v>0</v>
      </c>
      <c r="E13" s="33">
        <v>2</v>
      </c>
      <c r="F13" s="33">
        <v>0</v>
      </c>
      <c r="G13" s="33">
        <v>1</v>
      </c>
      <c r="H13" s="33">
        <v>1</v>
      </c>
      <c r="I13" s="19">
        <v>3</v>
      </c>
      <c r="J13" s="19">
        <v>0</v>
      </c>
      <c r="K13" s="19">
        <v>0</v>
      </c>
      <c r="L13" s="19">
        <v>0</v>
      </c>
      <c r="M13" s="19">
        <v>0</v>
      </c>
      <c r="N13" s="19">
        <v>0</v>
      </c>
      <c r="O13" s="15"/>
      <c r="P13" s="15"/>
      <c r="Q13" s="15"/>
      <c r="R13" s="15"/>
      <c r="S13" s="15"/>
      <c r="T13" s="20"/>
      <c r="U13" s="21"/>
      <c r="V13" s="21"/>
      <c r="W13" s="21"/>
      <c r="X13" s="21"/>
      <c r="Y13" s="21"/>
      <c r="Z13" s="21"/>
      <c r="AA13" s="21"/>
      <c r="AB13" s="22"/>
    </row>
    <row r="14" spans="1:28" ht="15.25" customHeight="1" x14ac:dyDescent="0.2">
      <c r="A14" s="7" t="s">
        <v>81</v>
      </c>
      <c r="B14" s="32">
        <v>0</v>
      </c>
      <c r="C14" s="32">
        <v>0</v>
      </c>
      <c r="D14" s="32">
        <v>0</v>
      </c>
      <c r="E14" s="33">
        <v>0</v>
      </c>
      <c r="F14" s="33">
        <v>0</v>
      </c>
      <c r="G14" s="33">
        <v>0</v>
      </c>
      <c r="H14" s="33">
        <v>0</v>
      </c>
      <c r="I14" s="19">
        <v>5</v>
      </c>
      <c r="J14" s="19">
        <v>5</v>
      </c>
      <c r="K14" s="19">
        <v>5</v>
      </c>
      <c r="L14" s="19">
        <v>0</v>
      </c>
      <c r="M14" s="19">
        <v>0</v>
      </c>
      <c r="N14" s="19">
        <v>0</v>
      </c>
      <c r="O14" s="15"/>
      <c r="P14" s="15"/>
      <c r="Q14" s="15"/>
      <c r="R14" s="15"/>
      <c r="S14" s="15"/>
      <c r="T14" s="20"/>
      <c r="U14" s="21"/>
      <c r="V14" s="21"/>
      <c r="W14" s="21"/>
      <c r="X14" s="21"/>
      <c r="Y14" s="21"/>
      <c r="Z14" s="21"/>
      <c r="AA14" s="21"/>
      <c r="AB14" s="22"/>
    </row>
    <row r="15" spans="1:28" ht="15.25" customHeight="1" x14ac:dyDescent="0.2">
      <c r="A15" s="5" t="s">
        <v>83</v>
      </c>
      <c r="B15" s="32">
        <v>0</v>
      </c>
      <c r="C15" s="32">
        <v>0</v>
      </c>
      <c r="D15" s="32">
        <v>3</v>
      </c>
      <c r="E15" s="33">
        <v>22</v>
      </c>
      <c r="F15" s="33">
        <v>98</v>
      </c>
      <c r="G15" s="33">
        <v>84</v>
      </c>
      <c r="H15" s="33">
        <v>24</v>
      </c>
      <c r="I15" s="19">
        <v>37</v>
      </c>
      <c r="J15" s="19">
        <v>5</v>
      </c>
      <c r="K15" s="19">
        <v>4</v>
      </c>
      <c r="L15" s="19">
        <v>0</v>
      </c>
      <c r="M15" s="19">
        <v>0</v>
      </c>
      <c r="N15" s="19">
        <v>0</v>
      </c>
      <c r="O15" s="15"/>
      <c r="P15" s="15"/>
      <c r="Q15" s="15"/>
      <c r="R15" s="15"/>
      <c r="S15" s="15"/>
      <c r="T15" s="20"/>
      <c r="U15" s="21"/>
      <c r="V15" s="21"/>
      <c r="W15" s="21"/>
      <c r="X15" s="21"/>
      <c r="Y15" s="21"/>
      <c r="Z15" s="21"/>
      <c r="AA15" s="21"/>
      <c r="AB15" s="22"/>
    </row>
    <row r="16" spans="1:28" ht="15.25" customHeight="1" x14ac:dyDescent="0.2">
      <c r="A16" s="5" t="s">
        <v>87</v>
      </c>
      <c r="B16" s="32">
        <v>0</v>
      </c>
      <c r="C16" s="32">
        <v>0</v>
      </c>
      <c r="D16" s="32">
        <v>0</v>
      </c>
      <c r="E16" s="33">
        <v>0</v>
      </c>
      <c r="F16" s="33">
        <v>0</v>
      </c>
      <c r="G16" s="33">
        <v>0</v>
      </c>
      <c r="H16" s="33">
        <v>0</v>
      </c>
      <c r="I16" s="19">
        <v>0</v>
      </c>
      <c r="J16" s="19">
        <v>0</v>
      </c>
      <c r="K16" s="19">
        <v>0</v>
      </c>
      <c r="L16" s="19">
        <v>1</v>
      </c>
      <c r="M16" s="19">
        <v>1</v>
      </c>
      <c r="N16" s="19">
        <v>1</v>
      </c>
      <c r="O16" s="15"/>
      <c r="P16" s="15"/>
      <c r="Q16" s="15"/>
      <c r="R16" s="15"/>
      <c r="S16" s="15"/>
      <c r="T16" s="20"/>
      <c r="U16" s="21"/>
      <c r="V16" s="21"/>
      <c r="W16" s="21"/>
      <c r="X16" s="21"/>
      <c r="Y16" s="21"/>
      <c r="Z16" s="21"/>
      <c r="AA16" s="21"/>
      <c r="AB16" s="22"/>
    </row>
    <row r="17" spans="1:28" ht="15.25" customHeight="1" x14ac:dyDescent="0.2">
      <c r="A17" s="8" t="s">
        <v>100</v>
      </c>
      <c r="B17" s="32">
        <v>0</v>
      </c>
      <c r="C17" s="32">
        <v>0</v>
      </c>
      <c r="D17" s="32">
        <v>0</v>
      </c>
      <c r="E17" s="33">
        <v>0</v>
      </c>
      <c r="F17" s="33">
        <v>0</v>
      </c>
      <c r="G17" s="33">
        <v>0</v>
      </c>
      <c r="H17" s="33">
        <v>0</v>
      </c>
      <c r="I17" s="19">
        <v>1</v>
      </c>
      <c r="J17" s="19">
        <v>1</v>
      </c>
      <c r="K17" s="19">
        <v>2</v>
      </c>
      <c r="L17" s="19">
        <v>3</v>
      </c>
      <c r="M17" s="19">
        <v>0</v>
      </c>
      <c r="N17" s="19">
        <v>0</v>
      </c>
      <c r="O17" s="15"/>
      <c r="P17" s="15"/>
      <c r="Q17" s="15"/>
      <c r="R17" s="15"/>
      <c r="S17" s="15"/>
      <c r="T17" s="20"/>
      <c r="U17" s="21"/>
      <c r="V17" s="21"/>
      <c r="W17" s="21"/>
      <c r="X17" s="21"/>
      <c r="Y17" s="21"/>
      <c r="Z17" s="21"/>
      <c r="AA17" s="21"/>
      <c r="AB17" s="22"/>
    </row>
    <row r="18" spans="1:28" ht="15.25" customHeight="1" x14ac:dyDescent="0.2">
      <c r="A18" s="8" t="s">
        <v>217</v>
      </c>
      <c r="B18" s="32">
        <v>0</v>
      </c>
      <c r="C18" s="32">
        <v>0</v>
      </c>
      <c r="D18" s="32">
        <v>0</v>
      </c>
      <c r="E18" s="33">
        <v>4</v>
      </c>
      <c r="F18" s="33">
        <v>2</v>
      </c>
      <c r="G18" s="33">
        <v>3</v>
      </c>
      <c r="H18" s="33">
        <v>0</v>
      </c>
      <c r="I18" s="19">
        <v>0</v>
      </c>
      <c r="J18" s="19">
        <v>0</v>
      </c>
      <c r="K18" s="19">
        <v>0</v>
      </c>
      <c r="L18" s="19">
        <v>0</v>
      </c>
      <c r="M18" s="19">
        <v>0</v>
      </c>
      <c r="N18" s="19">
        <v>0</v>
      </c>
      <c r="O18" s="15"/>
      <c r="P18" s="15"/>
      <c r="Q18" s="15"/>
      <c r="R18" s="15"/>
      <c r="S18" s="15"/>
      <c r="T18" s="20"/>
      <c r="U18" s="21"/>
      <c r="V18" s="21"/>
      <c r="W18" s="21"/>
      <c r="X18" s="21"/>
      <c r="Y18" s="21"/>
      <c r="Z18" s="21"/>
      <c r="AA18" s="21"/>
      <c r="AB18" s="22"/>
    </row>
    <row r="19" spans="1:28" ht="15.25" customHeight="1" x14ac:dyDescent="0.2">
      <c r="A19" s="8" t="s">
        <v>129</v>
      </c>
      <c r="B19" s="32">
        <v>0</v>
      </c>
      <c r="C19" s="32">
        <v>0</v>
      </c>
      <c r="D19" s="32">
        <v>0</v>
      </c>
      <c r="E19" s="33">
        <v>5</v>
      </c>
      <c r="F19" s="33">
        <v>18</v>
      </c>
      <c r="G19" s="33">
        <v>23</v>
      </c>
      <c r="H19" s="33">
        <v>13</v>
      </c>
      <c r="I19" s="19">
        <v>1</v>
      </c>
      <c r="J19" s="19">
        <v>0</v>
      </c>
      <c r="K19" s="19">
        <v>0</v>
      </c>
      <c r="L19" s="19">
        <v>0</v>
      </c>
      <c r="M19" s="19">
        <v>0</v>
      </c>
      <c r="N19" s="19">
        <v>0</v>
      </c>
      <c r="O19" s="15"/>
      <c r="P19" s="15"/>
      <c r="Q19" s="15"/>
      <c r="R19" s="15"/>
      <c r="S19" s="15"/>
      <c r="T19" s="20"/>
      <c r="U19" s="21"/>
      <c r="V19" s="21"/>
      <c r="W19" s="21"/>
      <c r="X19" s="21"/>
      <c r="Y19" s="21"/>
      <c r="Z19" s="21"/>
      <c r="AA19" s="21"/>
      <c r="AB19" s="22"/>
    </row>
    <row r="20" spans="1:28" ht="15.25" customHeight="1" x14ac:dyDescent="0.2">
      <c r="A20" s="8" t="s">
        <v>137</v>
      </c>
      <c r="B20" s="32">
        <v>0</v>
      </c>
      <c r="C20" s="32">
        <v>0</v>
      </c>
      <c r="D20" s="32">
        <v>1</v>
      </c>
      <c r="E20" s="33">
        <v>6</v>
      </c>
      <c r="F20" s="33">
        <v>0</v>
      </c>
      <c r="G20" s="33">
        <v>1</v>
      </c>
      <c r="H20" s="33">
        <v>0</v>
      </c>
      <c r="I20" s="19">
        <v>0</v>
      </c>
      <c r="J20" s="19">
        <v>0</v>
      </c>
      <c r="K20" s="19">
        <v>0</v>
      </c>
      <c r="L20" s="19">
        <v>0</v>
      </c>
      <c r="M20" s="19">
        <v>0</v>
      </c>
      <c r="N20" s="19">
        <v>0</v>
      </c>
      <c r="O20" s="15"/>
      <c r="P20" s="15"/>
      <c r="Q20" s="15"/>
      <c r="R20" s="15"/>
      <c r="S20" s="15"/>
      <c r="T20" s="20"/>
      <c r="U20" s="21"/>
      <c r="V20" s="21"/>
      <c r="W20" s="21"/>
      <c r="X20" s="21"/>
      <c r="Y20" s="21"/>
      <c r="Z20" s="21"/>
      <c r="AA20" s="21"/>
      <c r="AB20" s="22"/>
    </row>
    <row r="21" spans="1:28" ht="15.25" customHeight="1" x14ac:dyDescent="0.2">
      <c r="A21" s="8" t="s">
        <v>218</v>
      </c>
      <c r="B21" s="32">
        <v>0</v>
      </c>
      <c r="C21" s="32">
        <v>1</v>
      </c>
      <c r="D21" s="32">
        <v>1</v>
      </c>
      <c r="E21" s="33">
        <v>1</v>
      </c>
      <c r="F21" s="33">
        <v>0</v>
      </c>
      <c r="G21" s="33">
        <v>0</v>
      </c>
      <c r="H21" s="33">
        <v>0</v>
      </c>
      <c r="I21" s="19">
        <v>0</v>
      </c>
      <c r="J21" s="19">
        <v>0</v>
      </c>
      <c r="K21" s="19">
        <v>0</v>
      </c>
      <c r="L21" s="19">
        <v>0</v>
      </c>
      <c r="M21" s="19">
        <v>0</v>
      </c>
      <c r="N21" s="19">
        <v>0</v>
      </c>
      <c r="O21" s="15"/>
      <c r="P21" s="15"/>
      <c r="Q21" s="15"/>
      <c r="R21" s="15"/>
      <c r="S21" s="15"/>
      <c r="T21" s="20"/>
      <c r="U21" s="21"/>
      <c r="V21" s="21"/>
      <c r="W21" s="21"/>
      <c r="X21" s="21"/>
      <c r="Y21" s="21"/>
      <c r="Z21" s="21"/>
      <c r="AA21" s="21"/>
      <c r="AB21" s="22"/>
    </row>
    <row r="22" spans="1:28" ht="15.25" customHeight="1" x14ac:dyDescent="0.2">
      <c r="A22" s="5" t="s">
        <v>208</v>
      </c>
      <c r="B22" s="32">
        <v>2</v>
      </c>
      <c r="C22" s="32">
        <v>0</v>
      </c>
      <c r="D22" s="32">
        <v>0</v>
      </c>
      <c r="E22" s="33">
        <v>0</v>
      </c>
      <c r="F22" s="33">
        <v>0</v>
      </c>
      <c r="G22" s="33">
        <v>0</v>
      </c>
      <c r="H22" s="33">
        <v>0</v>
      </c>
      <c r="I22" s="19">
        <v>0</v>
      </c>
      <c r="J22" s="19">
        <v>0</v>
      </c>
      <c r="K22" s="19">
        <v>0</v>
      </c>
      <c r="L22" s="19">
        <v>0</v>
      </c>
      <c r="M22" s="19">
        <v>0</v>
      </c>
      <c r="N22" s="19">
        <v>0</v>
      </c>
      <c r="O22" s="15"/>
      <c r="P22" s="15"/>
      <c r="Q22" s="15"/>
      <c r="R22" s="15"/>
      <c r="S22" s="15"/>
      <c r="T22" s="20"/>
      <c r="U22" s="21"/>
      <c r="V22" s="21"/>
      <c r="W22" s="21"/>
      <c r="X22" s="21"/>
      <c r="Y22" s="21"/>
      <c r="Z22" s="21"/>
      <c r="AA22" s="21"/>
      <c r="AB22" s="22"/>
    </row>
    <row r="23" spans="1:28" ht="15.25" customHeight="1" x14ac:dyDescent="0.2">
      <c r="A23" s="8" t="s">
        <v>163</v>
      </c>
      <c r="B23" s="32">
        <v>0</v>
      </c>
      <c r="C23" s="32">
        <v>0</v>
      </c>
      <c r="D23" s="32">
        <v>0</v>
      </c>
      <c r="E23" s="33">
        <v>19</v>
      </c>
      <c r="F23" s="33">
        <v>26</v>
      </c>
      <c r="G23" s="33">
        <v>22</v>
      </c>
      <c r="H23" s="33">
        <v>20</v>
      </c>
      <c r="I23" s="19">
        <v>30</v>
      </c>
      <c r="J23" s="19">
        <v>7</v>
      </c>
      <c r="K23" s="19">
        <v>1</v>
      </c>
      <c r="L23" s="19">
        <v>2</v>
      </c>
      <c r="M23" s="19">
        <v>0</v>
      </c>
      <c r="N23" s="19">
        <v>0</v>
      </c>
      <c r="O23" s="15"/>
      <c r="P23" s="15"/>
      <c r="Q23" s="15"/>
      <c r="R23" s="15"/>
      <c r="S23" s="15"/>
      <c r="T23" s="20"/>
      <c r="U23" s="21"/>
      <c r="V23" s="21"/>
      <c r="W23" s="21"/>
      <c r="X23" s="21"/>
      <c r="Y23" s="21"/>
      <c r="Z23" s="21"/>
      <c r="AA23" s="21"/>
      <c r="AB23" s="22"/>
    </row>
    <row r="24" spans="1:28" ht="15.25" customHeight="1" x14ac:dyDescent="0.2">
      <c r="A24" s="8" t="s">
        <v>219</v>
      </c>
      <c r="B24" s="32">
        <v>0</v>
      </c>
      <c r="C24" s="32">
        <v>9</v>
      </c>
      <c r="D24" s="32">
        <v>10</v>
      </c>
      <c r="E24" s="33">
        <v>8</v>
      </c>
      <c r="F24" s="33">
        <v>5</v>
      </c>
      <c r="G24" s="33">
        <v>1</v>
      </c>
      <c r="H24" s="33">
        <v>1</v>
      </c>
      <c r="I24" s="19">
        <v>0</v>
      </c>
      <c r="J24" s="19">
        <v>0</v>
      </c>
      <c r="K24" s="19">
        <v>0</v>
      </c>
      <c r="L24" s="19">
        <v>0</v>
      </c>
      <c r="M24" s="19">
        <v>0</v>
      </c>
      <c r="N24" s="19">
        <v>0</v>
      </c>
      <c r="O24" s="15"/>
      <c r="P24" s="15"/>
      <c r="Q24" s="15"/>
      <c r="R24" s="15"/>
      <c r="S24" s="15"/>
      <c r="T24" s="20"/>
      <c r="U24" s="21"/>
      <c r="V24" s="21"/>
      <c r="W24" s="21"/>
      <c r="X24" s="21"/>
      <c r="Y24" s="21"/>
      <c r="Z24" s="21"/>
      <c r="AA24" s="21"/>
      <c r="AB24" s="22"/>
    </row>
    <row r="25" spans="1:28" ht="15.25" customHeight="1" x14ac:dyDescent="0.2">
      <c r="A25" s="5" t="s">
        <v>210</v>
      </c>
      <c r="B25" s="32">
        <v>0</v>
      </c>
      <c r="C25" s="32">
        <v>0</v>
      </c>
      <c r="D25" s="32">
        <v>0</v>
      </c>
      <c r="E25" s="33">
        <v>14</v>
      </c>
      <c r="F25" s="33">
        <v>112</v>
      </c>
      <c r="G25" s="33">
        <v>101</v>
      </c>
      <c r="H25" s="33">
        <v>69</v>
      </c>
      <c r="I25" s="19">
        <v>85</v>
      </c>
      <c r="J25" s="19">
        <v>7</v>
      </c>
      <c r="K25" s="19">
        <v>0</v>
      </c>
      <c r="L25" s="19">
        <v>0</v>
      </c>
      <c r="M25" s="19">
        <v>0</v>
      </c>
      <c r="N25" s="19">
        <v>0</v>
      </c>
      <c r="O25" s="15"/>
      <c r="P25" s="15"/>
      <c r="Q25" s="15"/>
      <c r="R25" s="15"/>
      <c r="S25" s="15"/>
      <c r="T25" s="20"/>
      <c r="U25" s="21"/>
      <c r="V25" s="21"/>
      <c r="W25" s="21"/>
      <c r="X25" s="21"/>
      <c r="Y25" s="21"/>
      <c r="Z25" s="21"/>
      <c r="AA25" s="21"/>
      <c r="AB25" s="22"/>
    </row>
    <row r="26" spans="1:28" ht="15.25" customHeight="1" x14ac:dyDescent="0.2">
      <c r="A26" s="5" t="s">
        <v>185</v>
      </c>
      <c r="B26" s="32">
        <v>0</v>
      </c>
      <c r="C26" s="32">
        <v>0</v>
      </c>
      <c r="D26" s="32">
        <v>0</v>
      </c>
      <c r="E26" s="33">
        <v>0</v>
      </c>
      <c r="F26" s="33">
        <v>0</v>
      </c>
      <c r="G26" s="33">
        <v>2</v>
      </c>
      <c r="H26" s="33">
        <v>6</v>
      </c>
      <c r="I26" s="19">
        <v>17</v>
      </c>
      <c r="J26" s="19">
        <v>6</v>
      </c>
      <c r="K26" s="19">
        <v>0</v>
      </c>
      <c r="L26" s="19">
        <v>0</v>
      </c>
      <c r="M26" s="19">
        <v>0</v>
      </c>
      <c r="N26" s="19">
        <v>0</v>
      </c>
      <c r="O26" s="15"/>
      <c r="P26" s="15"/>
      <c r="Q26" s="15"/>
      <c r="R26" s="15"/>
      <c r="S26" s="15"/>
      <c r="T26" s="20"/>
      <c r="U26" s="21"/>
      <c r="V26" s="21"/>
      <c r="W26" s="21"/>
      <c r="X26" s="21"/>
      <c r="Y26" s="21"/>
      <c r="Z26" s="21"/>
      <c r="AA26" s="21"/>
      <c r="AB26" s="22"/>
    </row>
    <row r="27" spans="1:28" ht="15.25" customHeight="1" x14ac:dyDescent="0.2">
      <c r="A27" s="5" t="s">
        <v>192</v>
      </c>
      <c r="B27" s="32">
        <v>9</v>
      </c>
      <c r="C27" s="32">
        <v>3</v>
      </c>
      <c r="D27" s="32">
        <v>3</v>
      </c>
      <c r="E27" s="33">
        <v>0</v>
      </c>
      <c r="F27" s="33">
        <v>0</v>
      </c>
      <c r="G27" s="33">
        <v>0</v>
      </c>
      <c r="H27" s="33">
        <v>0</v>
      </c>
      <c r="I27" s="19">
        <v>0</v>
      </c>
      <c r="J27" s="19">
        <v>0</v>
      </c>
      <c r="K27" s="19">
        <v>0</v>
      </c>
      <c r="L27" s="19">
        <v>0</v>
      </c>
      <c r="M27" s="19">
        <v>0</v>
      </c>
      <c r="N27" s="19">
        <v>0</v>
      </c>
      <c r="O27" s="15"/>
      <c r="P27" s="15"/>
      <c r="Q27" s="15"/>
      <c r="R27" s="15"/>
      <c r="S27" s="15"/>
      <c r="T27" s="20"/>
      <c r="U27" s="21"/>
      <c r="V27" s="21"/>
      <c r="W27" s="21"/>
      <c r="X27" s="21"/>
      <c r="Y27" s="21"/>
      <c r="Z27" s="21"/>
      <c r="AA27" s="21"/>
      <c r="AB27" s="22"/>
    </row>
    <row r="28" spans="1:28" ht="15.25" customHeight="1" x14ac:dyDescent="0.2">
      <c r="A28" s="7" t="s">
        <v>194</v>
      </c>
      <c r="B28" s="32">
        <v>0</v>
      </c>
      <c r="C28" s="32">
        <v>15</v>
      </c>
      <c r="D28" s="32">
        <v>0</v>
      </c>
      <c r="E28" s="33">
        <v>0</v>
      </c>
      <c r="F28" s="33">
        <v>0</v>
      </c>
      <c r="G28" s="33">
        <v>0</v>
      </c>
      <c r="H28" s="33">
        <v>0</v>
      </c>
      <c r="I28" s="19">
        <v>0</v>
      </c>
      <c r="J28" s="19">
        <v>0</v>
      </c>
      <c r="K28" s="19">
        <v>0</v>
      </c>
      <c r="L28" s="19">
        <v>0</v>
      </c>
      <c r="M28" s="19">
        <v>0</v>
      </c>
      <c r="N28" s="19">
        <v>0</v>
      </c>
      <c r="O28" s="15"/>
      <c r="P28" s="15"/>
      <c r="Q28" s="15"/>
      <c r="R28" s="15"/>
      <c r="S28" s="15"/>
      <c r="T28" s="20"/>
      <c r="U28" s="21"/>
      <c r="V28" s="21"/>
      <c r="W28" s="21"/>
      <c r="X28" s="21"/>
      <c r="Y28" s="21"/>
      <c r="Z28" s="21"/>
      <c r="AA28" s="21"/>
      <c r="AB28" s="22"/>
    </row>
    <row r="29" spans="1:28" ht="15.25" customHeight="1" x14ac:dyDescent="0.2">
      <c r="A29" s="7" t="s">
        <v>220</v>
      </c>
      <c r="B29" s="32">
        <v>0</v>
      </c>
      <c r="C29" s="32">
        <v>1</v>
      </c>
      <c r="D29" s="32">
        <v>0</v>
      </c>
      <c r="E29" s="33">
        <v>0</v>
      </c>
      <c r="F29" s="33">
        <v>0</v>
      </c>
      <c r="G29" s="33">
        <v>0</v>
      </c>
      <c r="H29" s="33">
        <v>0</v>
      </c>
      <c r="I29" s="19">
        <v>0</v>
      </c>
      <c r="J29" s="19">
        <v>0</v>
      </c>
      <c r="K29" s="19">
        <v>0</v>
      </c>
      <c r="L29" s="19">
        <v>0</v>
      </c>
      <c r="M29" s="19">
        <v>0</v>
      </c>
      <c r="N29" s="19">
        <v>0</v>
      </c>
      <c r="O29" s="15"/>
      <c r="P29" s="15"/>
      <c r="Q29" s="15"/>
      <c r="R29" s="15"/>
      <c r="S29" s="15"/>
      <c r="T29" s="20"/>
      <c r="U29" s="21"/>
      <c r="V29" s="21"/>
      <c r="W29" s="21"/>
      <c r="X29" s="21"/>
      <c r="Y29" s="21"/>
      <c r="Z29" s="21"/>
      <c r="AA29" s="21"/>
      <c r="AB29" s="22"/>
    </row>
    <row r="30" spans="1:28" ht="15.25" customHeight="1" x14ac:dyDescent="0.2">
      <c r="A30" s="5" t="s">
        <v>198</v>
      </c>
      <c r="B30" s="32">
        <v>0</v>
      </c>
      <c r="C30" s="32">
        <v>0</v>
      </c>
      <c r="D30" s="32">
        <v>0</v>
      </c>
      <c r="E30" s="33">
        <v>2</v>
      </c>
      <c r="F30" s="33">
        <v>3</v>
      </c>
      <c r="G30" s="33">
        <v>9</v>
      </c>
      <c r="H30" s="33">
        <v>1</v>
      </c>
      <c r="I30" s="19">
        <v>0</v>
      </c>
      <c r="J30" s="19">
        <v>0</v>
      </c>
      <c r="K30" s="19">
        <v>0</v>
      </c>
      <c r="L30" s="19">
        <v>0</v>
      </c>
      <c r="M30" s="19">
        <v>0</v>
      </c>
      <c r="N30" s="19">
        <v>0</v>
      </c>
      <c r="O30" s="15"/>
      <c r="P30" s="15"/>
      <c r="Q30" s="15"/>
      <c r="R30" s="15"/>
      <c r="S30" s="15"/>
      <c r="T30" s="20"/>
      <c r="U30" s="21"/>
      <c r="V30" s="21"/>
      <c r="W30" s="21"/>
      <c r="X30" s="21"/>
      <c r="Y30" s="21"/>
      <c r="Z30" s="21"/>
      <c r="AA30" s="21"/>
      <c r="AB30" s="22"/>
    </row>
    <row r="31" spans="1:28" ht="15" customHeight="1" x14ac:dyDescent="0.2">
      <c r="A31" s="6" t="s">
        <v>221</v>
      </c>
      <c r="B31" s="32">
        <v>0</v>
      </c>
      <c r="C31" s="32">
        <v>0</v>
      </c>
      <c r="D31" s="32">
        <v>1</v>
      </c>
      <c r="E31" s="33">
        <v>2</v>
      </c>
      <c r="F31" s="33">
        <v>2</v>
      </c>
      <c r="G31" s="33">
        <v>0</v>
      </c>
      <c r="H31" s="33">
        <v>0</v>
      </c>
      <c r="I31" s="19">
        <v>0</v>
      </c>
      <c r="J31" s="19">
        <v>0</v>
      </c>
      <c r="K31" s="19">
        <v>0</v>
      </c>
      <c r="L31" s="19">
        <v>0</v>
      </c>
      <c r="M31" s="19">
        <v>0</v>
      </c>
      <c r="N31" s="19">
        <v>0</v>
      </c>
      <c r="O31" s="15"/>
      <c r="P31" s="15"/>
      <c r="Q31" s="15"/>
      <c r="R31" s="15"/>
      <c r="S31" s="15"/>
      <c r="T31" s="20"/>
      <c r="U31" s="21"/>
      <c r="V31" s="21"/>
      <c r="W31" s="21"/>
      <c r="X31" s="21"/>
      <c r="Y31" s="21"/>
      <c r="Z31" s="21"/>
      <c r="AA31" s="21"/>
      <c r="AB31" s="22"/>
    </row>
    <row r="32" spans="1:28" ht="15" customHeight="1" x14ac:dyDescent="0.2">
      <c r="A32" s="15"/>
      <c r="B32" s="34"/>
      <c r="C32" s="34"/>
      <c r="D32" s="34"/>
      <c r="E32" s="35"/>
      <c r="F32" s="35"/>
      <c r="G32" s="35"/>
      <c r="H32" s="35"/>
      <c r="I32" s="15"/>
      <c r="J32" s="15"/>
      <c r="K32" s="15"/>
      <c r="L32" s="15"/>
      <c r="M32" s="15"/>
      <c r="N32" s="15"/>
      <c r="O32" s="15">
        <f t="shared" ref="O32" si="0">MAX(B32:N32)</f>
        <v>0</v>
      </c>
      <c r="P32" s="15"/>
      <c r="Q32" s="15"/>
      <c r="R32" s="15"/>
      <c r="S32" s="15"/>
      <c r="T32" s="20"/>
      <c r="U32" s="21"/>
      <c r="V32" s="21"/>
      <c r="W32" s="21"/>
      <c r="X32" s="21"/>
      <c r="Y32" s="21"/>
      <c r="Z32" s="21"/>
      <c r="AA32" s="21"/>
      <c r="AB32" s="22"/>
    </row>
    <row r="33" spans="1:28" ht="15.25" customHeight="1" x14ac:dyDescent="0.2">
      <c r="A33" s="2" t="s">
        <v>212</v>
      </c>
      <c r="B33" s="32">
        <v>68</v>
      </c>
      <c r="C33" s="32">
        <v>73</v>
      </c>
      <c r="D33" s="32">
        <f>SUM(D3:D31)</f>
        <v>39</v>
      </c>
      <c r="E33" s="33">
        <f>SUM(E2:E31)</f>
        <v>95</v>
      </c>
      <c r="F33" s="33">
        <f>SUM(F2:F32)</f>
        <v>343</v>
      </c>
      <c r="G33" s="33">
        <f>SUM(G2:G32)</f>
        <v>368</v>
      </c>
      <c r="H33" s="33">
        <f>SUM(H2:H32)</f>
        <v>215</v>
      </c>
      <c r="I33" s="19">
        <f>SUM(I2:I31)</f>
        <v>281</v>
      </c>
      <c r="J33" s="19">
        <f>SUM(J2:J31)</f>
        <v>104</v>
      </c>
      <c r="K33" s="19">
        <v>41</v>
      </c>
      <c r="L33" s="19">
        <v>7</v>
      </c>
      <c r="M33" s="19">
        <v>4</v>
      </c>
      <c r="N33" s="19">
        <v>1</v>
      </c>
      <c r="O33" s="15"/>
      <c r="P33" s="15"/>
      <c r="Q33" s="15"/>
      <c r="R33" s="15"/>
      <c r="S33" s="15"/>
      <c r="T33" s="20"/>
      <c r="U33" s="21"/>
      <c r="V33" s="21"/>
      <c r="W33" s="21"/>
      <c r="X33" s="21"/>
      <c r="Y33" s="21"/>
      <c r="Z33" s="21"/>
      <c r="AA33" s="21"/>
      <c r="AB33" s="22"/>
    </row>
    <row r="34" spans="1:28" ht="15.25" customHeight="1" x14ac:dyDescent="0.2">
      <c r="A34" s="2" t="s">
        <v>213</v>
      </c>
      <c r="B34" s="32">
        <v>4</v>
      </c>
      <c r="C34" s="32">
        <v>10</v>
      </c>
      <c r="D34" s="32">
        <v>10</v>
      </c>
      <c r="E34" s="33">
        <v>15</v>
      </c>
      <c r="F34" s="33">
        <v>12</v>
      </c>
      <c r="G34" s="33">
        <v>15</v>
      </c>
      <c r="H34" s="33">
        <v>14</v>
      </c>
      <c r="I34" s="19">
        <v>13</v>
      </c>
      <c r="J34" s="19">
        <v>10</v>
      </c>
      <c r="K34" s="19">
        <v>8</v>
      </c>
      <c r="L34" s="19">
        <v>4</v>
      </c>
      <c r="M34" s="19">
        <v>2</v>
      </c>
      <c r="N34" s="19">
        <v>1</v>
      </c>
      <c r="O34" s="15"/>
      <c r="P34" s="15"/>
      <c r="Q34" s="15"/>
      <c r="R34" s="15"/>
      <c r="S34" s="15"/>
      <c r="T34" s="20"/>
      <c r="U34" s="21"/>
      <c r="V34" s="21"/>
      <c r="W34" s="21"/>
      <c r="X34" s="21"/>
      <c r="Y34" s="21"/>
      <c r="Z34" s="21"/>
      <c r="AA34" s="21"/>
      <c r="AB34" s="22"/>
    </row>
    <row r="35" spans="1:28" ht="15.25" customHeight="1" x14ac:dyDescent="0.2">
      <c r="A35" s="15"/>
      <c r="B35" s="36"/>
      <c r="C35" s="36"/>
      <c r="D35" s="36"/>
      <c r="E35" s="15"/>
      <c r="F35" s="15"/>
      <c r="G35" s="15"/>
      <c r="H35" s="15"/>
      <c r="I35" s="15"/>
      <c r="J35" s="15"/>
      <c r="K35" s="15"/>
      <c r="L35" s="15"/>
      <c r="M35" s="15"/>
      <c r="N35" s="15"/>
      <c r="O35" s="15"/>
      <c r="P35" s="15"/>
      <c r="Q35" s="15"/>
      <c r="R35" s="15"/>
      <c r="S35" s="15"/>
      <c r="T35" s="20"/>
      <c r="U35" s="21"/>
      <c r="V35" s="21"/>
      <c r="W35" s="21"/>
      <c r="X35" s="21"/>
      <c r="Y35" s="21"/>
      <c r="Z35" s="21"/>
      <c r="AA35" s="21"/>
      <c r="AB35" s="22"/>
    </row>
    <row r="36" spans="1:28" ht="15.25" customHeight="1" x14ac:dyDescent="0.2">
      <c r="A36" s="15"/>
      <c r="B36" s="36"/>
      <c r="C36" s="36"/>
      <c r="D36" s="36"/>
      <c r="E36" s="15"/>
      <c r="F36" s="15"/>
      <c r="G36" s="15"/>
      <c r="H36" s="15"/>
      <c r="I36" s="15"/>
      <c r="J36" s="15"/>
      <c r="K36" s="15"/>
      <c r="L36" s="15"/>
      <c r="M36" s="15"/>
      <c r="N36" s="15"/>
      <c r="O36" s="15"/>
      <c r="P36" s="15"/>
      <c r="Q36" s="15"/>
      <c r="R36" s="15"/>
      <c r="S36" s="15"/>
      <c r="T36" s="20"/>
      <c r="U36" s="21"/>
      <c r="V36" s="21"/>
      <c r="W36" s="21"/>
      <c r="X36" s="21"/>
      <c r="Y36" s="21"/>
      <c r="Z36" s="21"/>
      <c r="AA36" s="21"/>
      <c r="AB36" s="22"/>
    </row>
    <row r="37" spans="1:28" ht="16" customHeight="1" x14ac:dyDescent="0.2">
      <c r="A37" s="15"/>
      <c r="B37" s="36"/>
      <c r="C37" s="36"/>
      <c r="D37" s="36"/>
      <c r="E37" s="15"/>
      <c r="F37" s="15"/>
      <c r="G37" s="15"/>
      <c r="H37" s="15"/>
      <c r="I37" s="15"/>
      <c r="J37" s="15"/>
      <c r="K37" s="15"/>
      <c r="L37" s="15"/>
      <c r="M37" s="15"/>
      <c r="N37" s="15"/>
      <c r="O37" s="15"/>
      <c r="P37" s="15"/>
      <c r="Q37" s="15"/>
      <c r="R37" s="15"/>
      <c r="S37" s="15"/>
      <c r="T37" s="20"/>
      <c r="U37" s="21"/>
      <c r="V37" s="21"/>
      <c r="W37" s="21"/>
      <c r="X37" s="21"/>
      <c r="Y37" s="21"/>
      <c r="Z37" s="21"/>
      <c r="AA37" s="21"/>
      <c r="AB37" s="22"/>
    </row>
    <row r="38" spans="1:28" ht="16" customHeight="1" x14ac:dyDescent="0.2">
      <c r="A38" s="24"/>
      <c r="B38" s="37"/>
      <c r="C38" s="36"/>
      <c r="D38" s="36"/>
      <c r="E38" s="15"/>
      <c r="F38" s="15"/>
      <c r="G38" s="15"/>
      <c r="H38" s="15"/>
      <c r="I38" s="15"/>
      <c r="J38" s="15"/>
      <c r="K38" s="15"/>
      <c r="L38" s="15"/>
      <c r="M38" s="15"/>
      <c r="N38" s="15"/>
      <c r="O38" s="15"/>
      <c r="P38" s="15"/>
      <c r="Q38" s="15"/>
      <c r="R38" s="15"/>
      <c r="S38" s="15"/>
      <c r="T38" s="20"/>
      <c r="U38" s="21"/>
      <c r="V38" s="21"/>
      <c r="W38" s="21"/>
      <c r="X38" s="21"/>
      <c r="Y38" s="21"/>
      <c r="Z38" s="21"/>
      <c r="AA38" s="21"/>
      <c r="AB38" s="22"/>
    </row>
    <row r="39" spans="1:28" ht="16" customHeight="1" x14ac:dyDescent="0.2">
      <c r="A39" s="5"/>
      <c r="B39" s="36"/>
      <c r="C39" s="36"/>
      <c r="D39" s="36"/>
      <c r="E39" s="15"/>
      <c r="F39" s="15"/>
      <c r="G39" s="15"/>
      <c r="H39" s="15"/>
      <c r="I39" s="15"/>
      <c r="J39" s="15"/>
      <c r="K39" s="15"/>
      <c r="L39" s="15"/>
      <c r="M39" s="15"/>
      <c r="N39" s="15"/>
      <c r="O39" s="15"/>
      <c r="P39" s="15"/>
      <c r="Q39" s="15"/>
      <c r="R39" s="15"/>
      <c r="S39" s="15"/>
      <c r="T39" s="20"/>
      <c r="U39" s="21"/>
      <c r="V39" s="21"/>
      <c r="W39" s="21"/>
      <c r="X39" s="21"/>
      <c r="Y39" s="21"/>
      <c r="Z39" s="21"/>
      <c r="AA39" s="21"/>
      <c r="AB39" s="22"/>
    </row>
    <row r="40" spans="1:28" ht="16" customHeight="1" x14ac:dyDescent="0.2">
      <c r="A40" s="5"/>
      <c r="B40" s="36"/>
      <c r="C40" s="36"/>
      <c r="D40" s="36"/>
      <c r="E40" s="15"/>
      <c r="F40" s="15"/>
      <c r="G40" s="15"/>
      <c r="H40" s="15"/>
      <c r="I40" s="15"/>
      <c r="J40" s="15"/>
      <c r="K40" s="15"/>
      <c r="L40" s="15"/>
      <c r="M40" s="15"/>
      <c r="N40" s="15"/>
      <c r="O40" s="15"/>
      <c r="P40" s="15"/>
      <c r="Q40" s="15"/>
      <c r="R40" s="15"/>
      <c r="S40" s="15"/>
      <c r="T40" s="20"/>
      <c r="U40" s="21"/>
      <c r="V40" s="21"/>
      <c r="W40" s="21"/>
      <c r="X40" s="21"/>
      <c r="Y40" s="21"/>
      <c r="Z40" s="21"/>
      <c r="AA40" s="21"/>
      <c r="AB40" s="22"/>
    </row>
    <row r="41" spans="1:28" ht="16" customHeight="1" x14ac:dyDescent="0.2">
      <c r="A41" s="7"/>
      <c r="B41" s="36"/>
      <c r="C41" s="36"/>
      <c r="D41" s="36"/>
      <c r="E41" s="15"/>
      <c r="F41" s="15"/>
      <c r="G41" s="15"/>
      <c r="H41" s="15"/>
      <c r="I41" s="15"/>
      <c r="J41" s="15"/>
      <c r="K41" s="15"/>
      <c r="L41" s="15"/>
      <c r="M41" s="15"/>
      <c r="N41" s="15"/>
      <c r="O41" s="15"/>
      <c r="P41" s="15"/>
      <c r="Q41" s="15"/>
      <c r="R41" s="15"/>
      <c r="S41" s="15"/>
      <c r="T41" s="20"/>
      <c r="U41" s="21"/>
      <c r="V41" s="21"/>
      <c r="W41" s="21"/>
      <c r="X41" s="21"/>
      <c r="Y41" s="21"/>
      <c r="Z41" s="21"/>
      <c r="AA41" s="21"/>
      <c r="AB41" s="22"/>
    </row>
    <row r="42" spans="1:28" ht="16" customHeight="1" x14ac:dyDescent="0.2">
      <c r="A42" s="8"/>
      <c r="B42" s="36"/>
      <c r="C42" s="36"/>
      <c r="D42" s="36"/>
      <c r="E42" s="15"/>
      <c r="F42" s="15"/>
      <c r="G42" s="15"/>
      <c r="H42" s="15"/>
      <c r="I42" s="15"/>
      <c r="J42" s="15"/>
      <c r="K42" s="15"/>
      <c r="L42" s="15"/>
      <c r="M42" s="15"/>
      <c r="N42" s="15"/>
      <c r="O42" s="15"/>
      <c r="P42" s="15"/>
      <c r="Q42" s="15"/>
      <c r="R42" s="15"/>
      <c r="S42" s="15"/>
      <c r="T42" s="20"/>
      <c r="U42" s="21"/>
      <c r="V42" s="21"/>
      <c r="W42" s="21"/>
      <c r="X42" s="21"/>
      <c r="Y42" s="21"/>
      <c r="Z42" s="21"/>
      <c r="AA42" s="21"/>
      <c r="AB42" s="22"/>
    </row>
    <row r="43" spans="1:28" ht="16" customHeight="1" x14ac:dyDescent="0.2">
      <c r="A43" s="23"/>
      <c r="B43" s="36"/>
      <c r="C43" s="36"/>
      <c r="D43" s="36"/>
      <c r="E43" s="15"/>
      <c r="F43" s="15"/>
      <c r="G43" s="15"/>
      <c r="H43" s="15"/>
      <c r="I43" s="15"/>
      <c r="J43" s="15"/>
      <c r="K43" s="15"/>
      <c r="L43" s="15"/>
      <c r="M43" s="15"/>
      <c r="N43" s="15"/>
      <c r="O43" s="15"/>
      <c r="P43" s="15"/>
      <c r="Q43" s="15"/>
      <c r="R43" s="15"/>
      <c r="S43" s="15"/>
      <c r="T43" s="20"/>
      <c r="U43" s="21"/>
      <c r="V43" s="21"/>
      <c r="W43" s="21"/>
      <c r="X43" s="21"/>
      <c r="Y43" s="21"/>
      <c r="Z43" s="21"/>
      <c r="AA43" s="21"/>
      <c r="AB43" s="22"/>
    </row>
    <row r="44" spans="1:28" ht="16" customHeight="1" x14ac:dyDescent="0.2">
      <c r="A44" s="5"/>
      <c r="B44" s="36"/>
      <c r="C44" s="36"/>
      <c r="D44" s="36"/>
      <c r="E44" s="15"/>
      <c r="F44" s="15"/>
      <c r="G44" s="15"/>
      <c r="H44" s="15"/>
      <c r="I44" s="15"/>
      <c r="J44" s="15"/>
      <c r="K44" s="15"/>
      <c r="L44" s="15"/>
      <c r="M44" s="15"/>
      <c r="N44" s="15"/>
      <c r="O44" s="15"/>
      <c r="P44" s="15"/>
      <c r="Q44" s="15"/>
      <c r="R44" s="15"/>
      <c r="S44" s="15"/>
      <c r="T44" s="20"/>
      <c r="U44" s="21"/>
      <c r="V44" s="21"/>
      <c r="W44" s="21"/>
      <c r="X44" s="21"/>
      <c r="Y44" s="21"/>
      <c r="Z44" s="21"/>
      <c r="AA44" s="21"/>
      <c r="AB44" s="22"/>
    </row>
    <row r="45" spans="1:28" ht="16" customHeight="1" x14ac:dyDescent="0.2">
      <c r="A45" s="7"/>
      <c r="B45" s="36"/>
      <c r="C45" s="36"/>
      <c r="D45" s="36"/>
      <c r="E45" s="15"/>
      <c r="F45" s="15"/>
      <c r="G45" s="15"/>
      <c r="H45" s="15"/>
      <c r="I45" s="15"/>
      <c r="J45" s="15"/>
      <c r="K45" s="15"/>
      <c r="L45" s="15"/>
      <c r="M45" s="15"/>
      <c r="N45" s="15"/>
      <c r="O45" s="15"/>
      <c r="P45" s="15"/>
      <c r="Q45" s="15"/>
      <c r="R45" s="15"/>
      <c r="S45" s="15"/>
      <c r="T45" s="20"/>
      <c r="U45" s="21"/>
      <c r="V45" s="21"/>
      <c r="W45" s="21"/>
      <c r="X45" s="21"/>
      <c r="Y45" s="21"/>
      <c r="Z45" s="21"/>
      <c r="AA45" s="21"/>
      <c r="AB45" s="22"/>
    </row>
    <row r="46" spans="1:28" ht="16" customHeight="1" x14ac:dyDescent="0.2">
      <c r="A46" s="5"/>
      <c r="B46" s="36"/>
      <c r="C46" s="36"/>
      <c r="D46" s="36"/>
      <c r="E46" s="15"/>
      <c r="F46" s="15"/>
      <c r="G46" s="15"/>
      <c r="H46" s="15"/>
      <c r="I46" s="15"/>
      <c r="J46" s="15"/>
      <c r="K46" s="15"/>
      <c r="L46" s="15"/>
      <c r="M46" s="15"/>
      <c r="N46" s="15"/>
      <c r="O46" s="15"/>
      <c r="P46" s="15"/>
      <c r="Q46" s="15"/>
      <c r="R46" s="15"/>
      <c r="S46" s="15"/>
      <c r="T46" s="20"/>
      <c r="U46" s="21"/>
      <c r="V46" s="21"/>
      <c r="W46" s="21"/>
      <c r="X46" s="21"/>
      <c r="Y46" s="21"/>
      <c r="Z46" s="21"/>
      <c r="AA46" s="21"/>
      <c r="AB46" s="22"/>
    </row>
    <row r="47" spans="1:28" ht="16" customHeight="1" x14ac:dyDescent="0.2">
      <c r="A47" s="5"/>
      <c r="B47" s="36"/>
      <c r="C47" s="36"/>
      <c r="D47" s="36"/>
      <c r="E47" s="15"/>
      <c r="F47" s="15"/>
      <c r="G47" s="15"/>
      <c r="H47" s="15"/>
      <c r="I47" s="15"/>
      <c r="J47" s="15"/>
      <c r="K47" s="15"/>
      <c r="L47" s="15"/>
      <c r="M47" s="15"/>
      <c r="N47" s="15"/>
      <c r="O47" s="15"/>
      <c r="P47" s="15"/>
      <c r="Q47" s="15"/>
      <c r="R47" s="15"/>
      <c r="S47" s="15"/>
      <c r="T47" s="20"/>
      <c r="U47" s="21"/>
      <c r="V47" s="21"/>
      <c r="W47" s="21"/>
      <c r="X47" s="21"/>
      <c r="Y47" s="21"/>
      <c r="Z47" s="21"/>
      <c r="AA47" s="21"/>
      <c r="AB47" s="22"/>
    </row>
    <row r="48" spans="1:28" ht="16" customHeight="1" x14ac:dyDescent="0.2">
      <c r="A48" s="25"/>
      <c r="B48" s="36"/>
      <c r="C48" s="36"/>
      <c r="D48" s="36"/>
      <c r="E48" s="15"/>
      <c r="F48" s="15"/>
      <c r="G48" s="15"/>
      <c r="H48" s="15"/>
      <c r="I48" s="15"/>
      <c r="J48" s="15"/>
      <c r="K48" s="15"/>
      <c r="L48" s="15"/>
      <c r="M48" s="15"/>
      <c r="N48" s="15"/>
      <c r="O48" s="15"/>
      <c r="P48" s="15"/>
      <c r="Q48" s="15"/>
      <c r="R48" s="15"/>
      <c r="S48" s="15"/>
      <c r="T48" s="20"/>
      <c r="U48" s="21"/>
      <c r="V48" s="21"/>
      <c r="W48" s="21"/>
      <c r="X48" s="21"/>
      <c r="Y48" s="21"/>
      <c r="Z48" s="21"/>
      <c r="AA48" s="21"/>
      <c r="AB48" s="22"/>
    </row>
    <row r="49" spans="1:28" ht="16" customHeight="1" x14ac:dyDescent="0.2">
      <c r="A49" s="8"/>
      <c r="B49" s="36"/>
      <c r="C49" s="36"/>
      <c r="D49" s="36"/>
      <c r="E49" s="15"/>
      <c r="F49" s="15"/>
      <c r="G49" s="15"/>
      <c r="H49" s="15"/>
      <c r="I49" s="15"/>
      <c r="J49" s="15"/>
      <c r="K49" s="15"/>
      <c r="L49" s="15"/>
      <c r="M49" s="15"/>
      <c r="N49" s="15"/>
      <c r="O49" s="15"/>
      <c r="P49" s="15"/>
      <c r="Q49" s="15"/>
      <c r="R49" s="15"/>
      <c r="S49" s="15"/>
      <c r="T49" s="20"/>
      <c r="U49" s="21"/>
      <c r="V49" s="21"/>
      <c r="W49" s="21"/>
      <c r="X49" s="21"/>
      <c r="Y49" s="21"/>
      <c r="Z49" s="21"/>
      <c r="AA49" s="21"/>
      <c r="AB49" s="22"/>
    </row>
    <row r="50" spans="1:28" ht="16" customHeight="1" x14ac:dyDescent="0.2">
      <c r="A50" s="8"/>
      <c r="B50" s="36"/>
      <c r="C50" s="36"/>
      <c r="D50" s="36"/>
      <c r="E50" s="15"/>
      <c r="F50" s="15"/>
      <c r="G50" s="15"/>
      <c r="H50" s="15"/>
      <c r="I50" s="15"/>
      <c r="J50" s="15"/>
      <c r="K50" s="15"/>
      <c r="L50" s="15"/>
      <c r="M50" s="15"/>
      <c r="N50" s="15"/>
      <c r="O50" s="15"/>
      <c r="P50" s="15"/>
      <c r="Q50" s="15"/>
      <c r="R50" s="15"/>
      <c r="S50" s="15"/>
      <c r="T50" s="20"/>
      <c r="U50" s="21"/>
      <c r="V50" s="21"/>
      <c r="W50" s="21"/>
      <c r="X50" s="21"/>
      <c r="Y50" s="21"/>
      <c r="Z50" s="21"/>
      <c r="AA50" s="21"/>
      <c r="AB50" s="22"/>
    </row>
    <row r="51" spans="1:28" ht="16" customHeight="1" x14ac:dyDescent="0.2">
      <c r="A51" s="5"/>
      <c r="B51" s="36"/>
      <c r="C51" s="36"/>
      <c r="D51" s="36"/>
      <c r="E51" s="15"/>
      <c r="F51" s="15"/>
      <c r="G51" s="15"/>
      <c r="H51" s="15"/>
      <c r="I51" s="15"/>
      <c r="J51" s="15"/>
      <c r="K51" s="15"/>
      <c r="L51" s="15"/>
      <c r="M51" s="15"/>
      <c r="N51" s="15"/>
      <c r="O51" s="15"/>
      <c r="P51" s="15"/>
      <c r="Q51" s="15"/>
      <c r="R51" s="15"/>
      <c r="S51" s="15"/>
      <c r="T51" s="20"/>
      <c r="U51" s="21"/>
      <c r="V51" s="21"/>
      <c r="W51" s="21"/>
      <c r="X51" s="21"/>
      <c r="Y51" s="21"/>
      <c r="Z51" s="21"/>
      <c r="AA51" s="21"/>
      <c r="AB51" s="22"/>
    </row>
    <row r="52" spans="1:28" ht="16" customHeight="1" x14ac:dyDescent="0.2">
      <c r="A52" s="8"/>
      <c r="B52" s="36"/>
      <c r="C52" s="36"/>
      <c r="D52" s="36"/>
      <c r="E52" s="15"/>
      <c r="F52" s="15"/>
      <c r="G52" s="15"/>
      <c r="H52" s="15"/>
      <c r="I52" s="15"/>
      <c r="J52" s="15"/>
      <c r="K52" s="15"/>
      <c r="L52" s="15"/>
      <c r="M52" s="15"/>
      <c r="N52" s="15"/>
      <c r="O52" s="15"/>
      <c r="P52" s="15"/>
      <c r="Q52" s="15"/>
      <c r="R52" s="15"/>
      <c r="S52" s="15"/>
      <c r="T52" s="20"/>
      <c r="U52" s="21"/>
      <c r="V52" s="21"/>
      <c r="W52" s="21"/>
      <c r="X52" s="21"/>
      <c r="Y52" s="21"/>
      <c r="Z52" s="21"/>
      <c r="AA52" s="21"/>
      <c r="AB52" s="22"/>
    </row>
    <row r="53" spans="1:28" ht="16" customHeight="1" x14ac:dyDescent="0.2">
      <c r="A53" s="5"/>
      <c r="B53" s="36"/>
      <c r="C53" s="36"/>
      <c r="D53" s="36"/>
      <c r="E53" s="15"/>
      <c r="F53" s="15"/>
      <c r="G53" s="15"/>
      <c r="H53" s="15"/>
      <c r="I53" s="15"/>
      <c r="J53" s="15"/>
      <c r="K53" s="15"/>
      <c r="L53" s="15"/>
      <c r="M53" s="15"/>
      <c r="N53" s="15"/>
      <c r="O53" s="15"/>
      <c r="P53" s="15"/>
      <c r="Q53" s="15"/>
      <c r="R53" s="15"/>
      <c r="S53" s="15"/>
      <c r="T53" s="20"/>
      <c r="U53" s="21"/>
      <c r="V53" s="21"/>
      <c r="W53" s="21"/>
      <c r="X53" s="21"/>
      <c r="Y53" s="21"/>
      <c r="Z53" s="21"/>
      <c r="AA53" s="21"/>
      <c r="AB53" s="22"/>
    </row>
    <row r="54" spans="1:28" ht="16" customHeight="1" x14ac:dyDescent="0.2">
      <c r="A54" s="5"/>
      <c r="B54" s="36"/>
      <c r="C54" s="36"/>
      <c r="D54" s="36"/>
      <c r="E54" s="15"/>
      <c r="F54" s="15"/>
      <c r="G54" s="15"/>
      <c r="H54" s="15"/>
      <c r="I54" s="15"/>
      <c r="J54" s="15"/>
      <c r="K54" s="15"/>
      <c r="L54" s="15"/>
      <c r="M54" s="15"/>
      <c r="N54" s="15"/>
      <c r="O54" s="15"/>
      <c r="P54" s="15"/>
      <c r="Q54" s="15"/>
      <c r="R54" s="15"/>
      <c r="S54" s="15"/>
      <c r="T54" s="20"/>
      <c r="U54" s="21"/>
      <c r="V54" s="21"/>
      <c r="W54" s="21"/>
      <c r="X54" s="21"/>
      <c r="Y54" s="21"/>
      <c r="Z54" s="21"/>
      <c r="AA54" s="21"/>
      <c r="AB54" s="22"/>
    </row>
    <row r="55" spans="1:28" ht="16" customHeight="1" x14ac:dyDescent="0.2">
      <c r="A55" s="5"/>
      <c r="B55" s="36"/>
      <c r="C55" s="36"/>
      <c r="D55" s="36"/>
      <c r="E55" s="15"/>
      <c r="F55" s="15"/>
      <c r="G55" s="15"/>
      <c r="H55" s="15"/>
      <c r="I55" s="15"/>
      <c r="J55" s="15"/>
      <c r="K55" s="15"/>
      <c r="L55" s="15"/>
      <c r="M55" s="15"/>
      <c r="N55" s="15"/>
      <c r="O55" s="15"/>
      <c r="P55" s="15"/>
      <c r="Q55" s="15"/>
      <c r="R55" s="15"/>
      <c r="S55" s="15"/>
      <c r="T55" s="20"/>
      <c r="U55" s="21"/>
      <c r="V55" s="21"/>
      <c r="W55" s="21"/>
      <c r="X55" s="21"/>
      <c r="Y55" s="21"/>
      <c r="Z55" s="21"/>
      <c r="AA55" s="21"/>
      <c r="AB55" s="22"/>
    </row>
    <row r="56" spans="1:28" ht="16" customHeight="1" x14ac:dyDescent="0.2">
      <c r="A56" s="7"/>
      <c r="B56" s="36"/>
      <c r="C56" s="36"/>
      <c r="D56" s="36"/>
      <c r="E56" s="15"/>
      <c r="F56" s="15"/>
      <c r="G56" s="15"/>
      <c r="H56" s="15"/>
      <c r="I56" s="15"/>
      <c r="J56" s="15"/>
      <c r="K56" s="15"/>
      <c r="L56" s="15"/>
      <c r="M56" s="15"/>
      <c r="N56" s="15"/>
      <c r="O56" s="15"/>
      <c r="P56" s="15"/>
      <c r="Q56" s="15"/>
      <c r="R56" s="15"/>
      <c r="S56" s="15"/>
      <c r="T56" s="20"/>
      <c r="U56" s="21"/>
      <c r="V56" s="21"/>
      <c r="W56" s="21"/>
      <c r="X56" s="21"/>
      <c r="Y56" s="21"/>
      <c r="Z56" s="21"/>
      <c r="AA56" s="21"/>
      <c r="AB56" s="22"/>
    </row>
    <row r="57" spans="1:28" ht="16" customHeight="1" x14ac:dyDescent="0.2">
      <c r="A57" s="5"/>
      <c r="B57" s="36"/>
      <c r="C57" s="36"/>
      <c r="D57" s="36"/>
      <c r="E57" s="15"/>
      <c r="F57" s="15"/>
      <c r="G57" s="15"/>
      <c r="H57" s="15"/>
      <c r="I57" s="15"/>
      <c r="J57" s="15"/>
      <c r="K57" s="15"/>
      <c r="L57" s="15"/>
      <c r="M57" s="15"/>
      <c r="N57" s="15"/>
      <c r="O57" s="15"/>
      <c r="P57" s="15"/>
      <c r="Q57" s="15"/>
      <c r="R57" s="15"/>
      <c r="S57" s="15"/>
      <c r="T57" s="20"/>
      <c r="U57" s="21"/>
      <c r="V57" s="21"/>
      <c r="W57" s="21"/>
      <c r="X57" s="21"/>
      <c r="Y57" s="21"/>
      <c r="Z57" s="21"/>
      <c r="AA57" s="21"/>
      <c r="AB57" s="22"/>
    </row>
    <row r="58" spans="1:28" ht="16" customHeight="1" x14ac:dyDescent="0.2">
      <c r="A58" s="15"/>
      <c r="B58" s="36"/>
      <c r="C58" s="36"/>
      <c r="D58" s="36"/>
      <c r="E58" s="15"/>
      <c r="F58" s="15"/>
      <c r="G58" s="15"/>
      <c r="H58" s="15"/>
      <c r="I58" s="15"/>
      <c r="J58" s="15"/>
      <c r="K58" s="15"/>
      <c r="L58" s="15"/>
      <c r="M58" s="15"/>
      <c r="N58" s="15"/>
      <c r="O58" s="15"/>
      <c r="P58" s="15"/>
      <c r="Q58" s="15"/>
      <c r="R58" s="15"/>
      <c r="S58" s="15"/>
      <c r="T58" s="20"/>
      <c r="U58" s="21"/>
      <c r="V58" s="21"/>
      <c r="W58" s="21"/>
      <c r="X58" s="21"/>
      <c r="Y58" s="21"/>
      <c r="Z58" s="21"/>
      <c r="AA58" s="21"/>
      <c r="AB58" s="22"/>
    </row>
    <row r="59" spans="1:28" ht="16" customHeight="1" x14ac:dyDescent="0.2">
      <c r="A59" s="15"/>
      <c r="B59" s="36"/>
      <c r="C59" s="36"/>
      <c r="D59" s="36"/>
      <c r="E59" s="15"/>
      <c r="F59" s="15"/>
      <c r="G59" s="15"/>
      <c r="H59" s="15"/>
      <c r="I59" s="15"/>
      <c r="J59" s="15"/>
      <c r="K59" s="15"/>
      <c r="L59" s="15"/>
      <c r="M59" s="15"/>
      <c r="N59" s="15"/>
      <c r="O59" s="15"/>
      <c r="P59" s="15"/>
      <c r="Q59" s="15"/>
      <c r="R59" s="15"/>
      <c r="S59" s="15"/>
      <c r="T59" s="20"/>
      <c r="U59" s="21"/>
      <c r="V59" s="21"/>
      <c r="W59" s="21"/>
      <c r="X59" s="21"/>
      <c r="Y59" s="21"/>
      <c r="Z59" s="21"/>
      <c r="AA59" s="21"/>
      <c r="AB59" s="22"/>
    </row>
    <row r="60" spans="1:28" ht="16" customHeight="1" x14ac:dyDescent="0.2">
      <c r="A60" s="24"/>
      <c r="B60" s="37"/>
      <c r="C60" s="36"/>
      <c r="D60" s="36"/>
      <c r="E60" s="15"/>
      <c r="F60" s="15"/>
      <c r="G60" s="15"/>
      <c r="H60" s="15"/>
      <c r="I60" s="15"/>
      <c r="J60" s="15"/>
      <c r="K60" s="15"/>
      <c r="L60" s="15"/>
      <c r="M60" s="15"/>
      <c r="N60" s="15"/>
      <c r="O60" s="15"/>
      <c r="P60" s="15"/>
      <c r="Q60" s="15"/>
      <c r="R60" s="15"/>
      <c r="S60" s="15"/>
      <c r="T60" s="20"/>
      <c r="U60" s="21"/>
      <c r="V60" s="21"/>
      <c r="W60" s="21"/>
      <c r="X60" s="21"/>
      <c r="Y60" s="21"/>
      <c r="Z60" s="21"/>
      <c r="AA60" s="21"/>
      <c r="AB60" s="22"/>
    </row>
    <row r="61" spans="1:28" ht="16" customHeight="1" x14ac:dyDescent="0.2">
      <c r="A61" s="26"/>
      <c r="B61" s="36"/>
      <c r="C61" s="36"/>
      <c r="D61" s="36"/>
      <c r="E61" s="15"/>
      <c r="F61" s="15"/>
      <c r="G61" s="15"/>
      <c r="H61" s="15"/>
      <c r="I61" s="15"/>
      <c r="J61" s="15"/>
      <c r="K61" s="15"/>
      <c r="L61" s="15"/>
      <c r="M61" s="15"/>
      <c r="N61" s="15"/>
      <c r="O61" s="15"/>
      <c r="P61" s="15"/>
      <c r="Q61" s="15"/>
      <c r="R61" s="15"/>
      <c r="S61" s="15"/>
      <c r="T61" s="20"/>
      <c r="U61" s="21"/>
      <c r="V61" s="21"/>
      <c r="W61" s="21"/>
      <c r="X61" s="21"/>
      <c r="Y61" s="21"/>
      <c r="Z61" s="21"/>
      <c r="AA61" s="21"/>
      <c r="AB61" s="22"/>
    </row>
    <row r="62" spans="1:28" ht="16" customHeight="1" x14ac:dyDescent="0.2">
      <c r="A62" s="26"/>
      <c r="B62" s="36"/>
      <c r="C62" s="36"/>
      <c r="D62" s="36"/>
      <c r="E62" s="15"/>
      <c r="F62" s="15"/>
      <c r="G62" s="15"/>
      <c r="H62" s="15"/>
      <c r="I62" s="15"/>
      <c r="J62" s="15"/>
      <c r="K62" s="15"/>
      <c r="L62" s="15"/>
      <c r="M62" s="15"/>
      <c r="N62" s="15"/>
      <c r="O62" s="15"/>
      <c r="P62" s="15"/>
      <c r="Q62" s="15"/>
      <c r="R62" s="15"/>
      <c r="S62" s="15"/>
      <c r="T62" s="20"/>
      <c r="U62" s="21"/>
      <c r="V62" s="21"/>
      <c r="W62" s="21"/>
      <c r="X62" s="21"/>
      <c r="Y62" s="21"/>
      <c r="Z62" s="21"/>
      <c r="AA62" s="21"/>
      <c r="AB62" s="22"/>
    </row>
    <row r="63" spans="1:28" ht="16" customHeight="1" x14ac:dyDescent="0.2">
      <c r="A63" s="26"/>
      <c r="B63" s="36"/>
      <c r="C63" s="36"/>
      <c r="D63" s="36"/>
      <c r="E63" s="15"/>
      <c r="F63" s="15"/>
      <c r="G63" s="15"/>
      <c r="H63" s="15"/>
      <c r="I63" s="15"/>
      <c r="J63" s="15"/>
      <c r="K63" s="15"/>
      <c r="L63" s="15"/>
      <c r="M63" s="15"/>
      <c r="N63" s="15"/>
      <c r="O63" s="15"/>
      <c r="P63" s="15"/>
      <c r="Q63" s="15"/>
      <c r="R63" s="15"/>
      <c r="S63" s="15"/>
      <c r="T63" s="20"/>
      <c r="U63" s="21"/>
      <c r="V63" s="21"/>
      <c r="W63" s="21"/>
      <c r="X63" s="21"/>
      <c r="Y63" s="21"/>
      <c r="Z63" s="21"/>
      <c r="AA63" s="21"/>
      <c r="AB63" s="22"/>
    </row>
    <row r="64" spans="1:28" ht="16" customHeight="1" x14ac:dyDescent="0.2">
      <c r="A64" s="26"/>
      <c r="B64" s="36"/>
      <c r="C64" s="36"/>
      <c r="D64" s="36"/>
      <c r="E64" s="15"/>
      <c r="F64" s="15"/>
      <c r="G64" s="15"/>
      <c r="H64" s="15"/>
      <c r="I64" s="15"/>
      <c r="J64" s="15"/>
      <c r="K64" s="15"/>
      <c r="L64" s="15"/>
      <c r="M64" s="15"/>
      <c r="N64" s="15"/>
      <c r="O64" s="15"/>
      <c r="P64" s="15"/>
      <c r="Q64" s="15"/>
      <c r="R64" s="15"/>
      <c r="S64" s="15"/>
      <c r="T64" s="20"/>
      <c r="U64" s="21"/>
      <c r="V64" s="21"/>
      <c r="W64" s="21"/>
      <c r="X64" s="21"/>
      <c r="Y64" s="21"/>
      <c r="Z64" s="21"/>
      <c r="AA64" s="21"/>
      <c r="AB64" s="22"/>
    </row>
    <row r="65" spans="1:28" ht="16" customHeight="1" x14ac:dyDescent="0.2">
      <c r="A65" s="26"/>
      <c r="B65" s="36"/>
      <c r="C65" s="36"/>
      <c r="D65" s="36"/>
      <c r="E65" s="15"/>
      <c r="F65" s="15"/>
      <c r="G65" s="15"/>
      <c r="H65" s="15"/>
      <c r="I65" s="15"/>
      <c r="J65" s="15"/>
      <c r="K65" s="15"/>
      <c r="L65" s="15"/>
      <c r="M65" s="15"/>
      <c r="N65" s="15"/>
      <c r="O65" s="15"/>
      <c r="P65" s="15"/>
      <c r="Q65" s="15"/>
      <c r="R65" s="15"/>
      <c r="S65" s="15"/>
      <c r="T65" s="20"/>
      <c r="U65" s="21"/>
      <c r="V65" s="21"/>
      <c r="W65" s="21"/>
      <c r="X65" s="21"/>
      <c r="Y65" s="21"/>
      <c r="Z65" s="21"/>
      <c r="AA65" s="21"/>
      <c r="AB65" s="22"/>
    </row>
    <row r="66" spans="1:28" ht="16" customHeight="1" x14ac:dyDescent="0.2">
      <c r="A66" s="26"/>
      <c r="B66" s="36"/>
      <c r="C66" s="36"/>
      <c r="D66" s="36"/>
      <c r="E66" s="15"/>
      <c r="F66" s="15"/>
      <c r="G66" s="15"/>
      <c r="H66" s="15"/>
      <c r="I66" s="15"/>
      <c r="J66" s="15"/>
      <c r="K66" s="15"/>
      <c r="L66" s="15"/>
      <c r="M66" s="15"/>
      <c r="N66" s="15"/>
      <c r="O66" s="15"/>
      <c r="P66" s="15"/>
      <c r="Q66" s="15"/>
      <c r="R66" s="15"/>
      <c r="S66" s="15"/>
      <c r="T66" s="20"/>
      <c r="U66" s="21"/>
      <c r="V66" s="21"/>
      <c r="W66" s="21"/>
      <c r="X66" s="21"/>
      <c r="Y66" s="21"/>
      <c r="Z66" s="21"/>
      <c r="AA66" s="21"/>
      <c r="AB66" s="22"/>
    </row>
    <row r="67" spans="1:28" ht="16" customHeight="1" x14ac:dyDescent="0.2">
      <c r="A67" s="26"/>
      <c r="B67" s="36"/>
      <c r="C67" s="36"/>
      <c r="D67" s="36"/>
      <c r="E67" s="15"/>
      <c r="F67" s="15"/>
      <c r="G67" s="15"/>
      <c r="H67" s="15"/>
      <c r="I67" s="15"/>
      <c r="J67" s="15"/>
      <c r="K67" s="15"/>
      <c r="L67" s="15"/>
      <c r="M67" s="15"/>
      <c r="N67" s="15"/>
      <c r="O67" s="15"/>
      <c r="P67" s="15"/>
      <c r="Q67" s="15"/>
      <c r="R67" s="15"/>
      <c r="S67" s="15"/>
      <c r="T67" s="20"/>
      <c r="U67" s="21"/>
      <c r="V67" s="21"/>
      <c r="W67" s="21"/>
      <c r="X67" s="21"/>
      <c r="Y67" s="21"/>
      <c r="Z67" s="21"/>
      <c r="AA67" s="21"/>
      <c r="AB67" s="22"/>
    </row>
    <row r="68" spans="1:28" ht="16" customHeight="1" x14ac:dyDescent="0.2">
      <c r="A68" s="26"/>
      <c r="B68" s="36"/>
      <c r="C68" s="36"/>
      <c r="D68" s="36"/>
      <c r="E68" s="15"/>
      <c r="F68" s="15"/>
      <c r="G68" s="15"/>
      <c r="H68" s="15"/>
      <c r="I68" s="15"/>
      <c r="J68" s="15"/>
      <c r="K68" s="15"/>
      <c r="L68" s="15"/>
      <c r="M68" s="15"/>
      <c r="N68" s="15"/>
      <c r="O68" s="15"/>
      <c r="P68" s="15"/>
      <c r="Q68" s="15"/>
      <c r="R68" s="15"/>
      <c r="S68" s="15"/>
      <c r="T68" s="20"/>
      <c r="U68" s="21"/>
      <c r="V68" s="21"/>
      <c r="W68" s="21"/>
      <c r="X68" s="21"/>
      <c r="Y68" s="21"/>
      <c r="Z68" s="21"/>
      <c r="AA68" s="21"/>
      <c r="AB68" s="22"/>
    </row>
    <row r="69" spans="1:28" ht="16" customHeight="1" x14ac:dyDescent="0.2">
      <c r="A69" s="15"/>
      <c r="B69" s="36"/>
      <c r="C69" s="36"/>
      <c r="D69" s="36"/>
      <c r="E69" s="15"/>
      <c r="F69" s="15"/>
      <c r="G69" s="15"/>
      <c r="H69" s="15"/>
      <c r="I69" s="15"/>
      <c r="J69" s="15"/>
      <c r="K69" s="15"/>
      <c r="L69" s="15"/>
      <c r="M69" s="15"/>
      <c r="N69" s="15"/>
      <c r="O69" s="15"/>
      <c r="P69" s="15"/>
      <c r="Q69" s="15"/>
      <c r="R69" s="15"/>
      <c r="S69" s="15"/>
      <c r="T69" s="20"/>
      <c r="U69" s="21"/>
      <c r="V69" s="21"/>
      <c r="W69" s="21"/>
      <c r="X69" s="21"/>
      <c r="Y69" s="21"/>
      <c r="Z69" s="21"/>
      <c r="AA69" s="21"/>
      <c r="AB69" s="22"/>
    </row>
    <row r="70" spans="1:28" ht="16" customHeight="1" x14ac:dyDescent="0.2">
      <c r="A70" s="15"/>
      <c r="B70" s="36"/>
      <c r="C70" s="36"/>
      <c r="D70" s="36"/>
      <c r="E70" s="15"/>
      <c r="F70" s="15"/>
      <c r="G70" s="15"/>
      <c r="H70" s="15"/>
      <c r="I70" s="15"/>
      <c r="J70" s="15"/>
      <c r="K70" s="15"/>
      <c r="L70" s="15"/>
      <c r="M70" s="15"/>
      <c r="N70" s="15"/>
      <c r="O70" s="15"/>
      <c r="P70" s="15"/>
      <c r="Q70" s="15"/>
      <c r="R70" s="15"/>
      <c r="S70" s="15"/>
      <c r="T70" s="20"/>
      <c r="U70" s="21"/>
      <c r="V70" s="21"/>
      <c r="W70" s="21"/>
      <c r="X70" s="21"/>
      <c r="Y70" s="21"/>
      <c r="Z70" s="21"/>
      <c r="AA70" s="21"/>
      <c r="AB70" s="22"/>
    </row>
    <row r="71" spans="1:28" ht="16" customHeight="1" x14ac:dyDescent="0.2">
      <c r="A71" s="15"/>
      <c r="B71" s="36"/>
      <c r="C71" s="36"/>
      <c r="D71" s="36"/>
      <c r="E71" s="15"/>
      <c r="F71" s="15"/>
      <c r="G71" s="15"/>
      <c r="H71" s="15"/>
      <c r="I71" s="15"/>
      <c r="J71" s="15"/>
      <c r="K71" s="15"/>
      <c r="L71" s="15"/>
      <c r="M71" s="15"/>
      <c r="N71" s="15"/>
      <c r="O71" s="15"/>
      <c r="P71" s="15"/>
      <c r="Q71" s="15"/>
      <c r="R71" s="15"/>
      <c r="S71" s="15"/>
      <c r="T71" s="20"/>
      <c r="U71" s="21"/>
      <c r="V71" s="21"/>
      <c r="W71" s="21"/>
      <c r="X71" s="21"/>
      <c r="Y71" s="21"/>
      <c r="Z71" s="21"/>
      <c r="AA71" s="21"/>
      <c r="AB71" s="22"/>
    </row>
    <row r="72" spans="1:28" ht="16" customHeight="1" x14ac:dyDescent="0.2">
      <c r="A72" s="15"/>
      <c r="B72" s="36"/>
      <c r="C72" s="36"/>
      <c r="D72" s="36"/>
      <c r="E72" s="15"/>
      <c r="F72" s="15"/>
      <c r="G72" s="15"/>
      <c r="H72" s="15"/>
      <c r="I72" s="15"/>
      <c r="J72" s="15"/>
      <c r="K72" s="15"/>
      <c r="L72" s="15"/>
      <c r="M72" s="15"/>
      <c r="N72" s="15"/>
      <c r="O72" s="15"/>
      <c r="P72" s="15"/>
      <c r="Q72" s="15"/>
      <c r="R72" s="15"/>
      <c r="S72" s="15"/>
      <c r="T72" s="20"/>
      <c r="U72" s="21"/>
      <c r="V72" s="21"/>
      <c r="W72" s="21"/>
      <c r="X72" s="21"/>
      <c r="Y72" s="21"/>
      <c r="Z72" s="21"/>
      <c r="AA72" s="21"/>
      <c r="AB72" s="22"/>
    </row>
    <row r="73" spans="1:28" ht="16" customHeight="1" x14ac:dyDescent="0.2">
      <c r="A73" s="24"/>
      <c r="B73" s="37"/>
      <c r="C73" s="36"/>
      <c r="D73" s="36"/>
      <c r="E73" s="15"/>
      <c r="F73" s="15"/>
      <c r="G73" s="15"/>
      <c r="H73" s="15"/>
      <c r="I73" s="15"/>
      <c r="J73" s="15"/>
      <c r="K73" s="15"/>
      <c r="L73" s="15"/>
      <c r="M73" s="15"/>
      <c r="N73" s="15"/>
      <c r="O73" s="15"/>
      <c r="P73" s="15"/>
      <c r="Q73" s="15"/>
      <c r="R73" s="15"/>
      <c r="S73" s="15"/>
      <c r="T73" s="20"/>
      <c r="U73" s="21"/>
      <c r="V73" s="21"/>
      <c r="W73" s="21"/>
      <c r="X73" s="21"/>
      <c r="Y73" s="21"/>
      <c r="Z73" s="21"/>
      <c r="AA73" s="21"/>
      <c r="AB73" s="22"/>
    </row>
    <row r="74" spans="1:28" ht="16" customHeight="1" x14ac:dyDescent="0.2">
      <c r="A74" s="26"/>
      <c r="B74" s="36"/>
      <c r="C74" s="36"/>
      <c r="D74" s="36"/>
      <c r="E74" s="15"/>
      <c r="F74" s="15"/>
      <c r="G74" s="15"/>
      <c r="H74" s="15"/>
      <c r="I74" s="15"/>
      <c r="J74" s="15"/>
      <c r="K74" s="15"/>
      <c r="L74" s="15"/>
      <c r="M74" s="15"/>
      <c r="N74" s="15"/>
      <c r="O74" s="15"/>
      <c r="P74" s="15"/>
      <c r="Q74" s="15"/>
      <c r="R74" s="15"/>
      <c r="S74" s="15"/>
      <c r="T74" s="20"/>
      <c r="U74" s="21"/>
      <c r="V74" s="21"/>
      <c r="W74" s="21"/>
      <c r="X74" s="21"/>
      <c r="Y74" s="21"/>
      <c r="Z74" s="21"/>
      <c r="AA74" s="21"/>
      <c r="AB74" s="22"/>
    </row>
    <row r="75" spans="1:28" ht="16" customHeight="1" x14ac:dyDescent="0.2">
      <c r="A75" s="26"/>
      <c r="B75" s="36"/>
      <c r="C75" s="36"/>
      <c r="D75" s="36"/>
      <c r="E75" s="15"/>
      <c r="F75" s="15"/>
      <c r="G75" s="15"/>
      <c r="H75" s="15"/>
      <c r="I75" s="15"/>
      <c r="J75" s="15"/>
      <c r="K75" s="15"/>
      <c r="L75" s="15"/>
      <c r="M75" s="15"/>
      <c r="N75" s="15"/>
      <c r="O75" s="15"/>
      <c r="P75" s="15"/>
      <c r="Q75" s="15"/>
      <c r="R75" s="15"/>
      <c r="S75" s="15"/>
      <c r="T75" s="20"/>
      <c r="U75" s="21"/>
      <c r="V75" s="21"/>
      <c r="W75" s="21"/>
      <c r="X75" s="21"/>
      <c r="Y75" s="21"/>
      <c r="Z75" s="21"/>
      <c r="AA75" s="21"/>
      <c r="AB75" s="22"/>
    </row>
    <row r="76" spans="1:28" ht="16" customHeight="1" x14ac:dyDescent="0.2">
      <c r="A76" s="26"/>
      <c r="B76" s="36"/>
      <c r="C76" s="36"/>
      <c r="D76" s="36"/>
      <c r="E76" s="15"/>
      <c r="F76" s="15"/>
      <c r="G76" s="15"/>
      <c r="H76" s="15"/>
      <c r="I76" s="15"/>
      <c r="J76" s="15"/>
      <c r="K76" s="15"/>
      <c r="L76" s="15"/>
      <c r="M76" s="15"/>
      <c r="N76" s="15"/>
      <c r="O76" s="15"/>
      <c r="P76" s="15"/>
      <c r="Q76" s="15"/>
      <c r="R76" s="15"/>
      <c r="S76" s="15"/>
      <c r="T76" s="20"/>
      <c r="U76" s="21"/>
      <c r="V76" s="21"/>
      <c r="W76" s="21"/>
      <c r="X76" s="21"/>
      <c r="Y76" s="21"/>
      <c r="Z76" s="21"/>
      <c r="AA76" s="21"/>
      <c r="AB76" s="22"/>
    </row>
    <row r="77" spans="1:28" ht="16" customHeight="1" x14ac:dyDescent="0.2">
      <c r="A77" s="26"/>
      <c r="B77" s="36"/>
      <c r="C77" s="36"/>
      <c r="D77" s="36"/>
      <c r="E77" s="15"/>
      <c r="F77" s="15"/>
      <c r="G77" s="15"/>
      <c r="H77" s="15"/>
      <c r="I77" s="15"/>
      <c r="J77" s="15"/>
      <c r="K77" s="15"/>
      <c r="L77" s="15"/>
      <c r="M77" s="15"/>
      <c r="N77" s="15"/>
      <c r="O77" s="15"/>
      <c r="P77" s="15"/>
      <c r="Q77" s="15"/>
      <c r="R77" s="15"/>
      <c r="S77" s="15"/>
      <c r="T77" s="20"/>
      <c r="U77" s="21"/>
      <c r="V77" s="21"/>
      <c r="W77" s="21"/>
      <c r="X77" s="21"/>
      <c r="Y77" s="21"/>
      <c r="Z77" s="21"/>
      <c r="AA77" s="21"/>
      <c r="AB77" s="22"/>
    </row>
    <row r="78" spans="1:28" ht="16" customHeight="1" x14ac:dyDescent="0.2">
      <c r="A78" s="26"/>
      <c r="B78" s="36"/>
      <c r="C78" s="36"/>
      <c r="D78" s="36"/>
      <c r="E78" s="15"/>
      <c r="F78" s="15"/>
      <c r="G78" s="15"/>
      <c r="H78" s="15"/>
      <c r="I78" s="15"/>
      <c r="J78" s="15"/>
      <c r="K78" s="15"/>
      <c r="L78" s="15"/>
      <c r="M78" s="15"/>
      <c r="N78" s="15"/>
      <c r="O78" s="15"/>
      <c r="P78" s="15"/>
      <c r="Q78" s="15"/>
      <c r="R78" s="15"/>
      <c r="S78" s="15"/>
      <c r="T78" s="20"/>
      <c r="U78" s="21"/>
      <c r="V78" s="21"/>
      <c r="W78" s="21"/>
      <c r="X78" s="21"/>
      <c r="Y78" s="21"/>
      <c r="Z78" s="21"/>
      <c r="AA78" s="21"/>
      <c r="AB78" s="22"/>
    </row>
    <row r="79" spans="1:28" ht="16" customHeight="1" x14ac:dyDescent="0.2">
      <c r="A79" s="26"/>
      <c r="B79" s="36"/>
      <c r="C79" s="36"/>
      <c r="D79" s="36"/>
      <c r="E79" s="15"/>
      <c r="F79" s="15"/>
      <c r="G79" s="15"/>
      <c r="H79" s="15"/>
      <c r="I79" s="15"/>
      <c r="J79" s="15"/>
      <c r="K79" s="15"/>
      <c r="L79" s="15"/>
      <c r="M79" s="15"/>
      <c r="N79" s="15"/>
      <c r="O79" s="15"/>
      <c r="P79" s="15"/>
      <c r="Q79" s="15"/>
      <c r="R79" s="15"/>
      <c r="S79" s="15"/>
      <c r="T79" s="20"/>
      <c r="U79" s="21"/>
      <c r="V79" s="21"/>
      <c r="W79" s="21"/>
      <c r="X79" s="21"/>
      <c r="Y79" s="21"/>
      <c r="Z79" s="21"/>
      <c r="AA79" s="21"/>
      <c r="AB79" s="22"/>
    </row>
    <row r="80" spans="1:28" ht="16" customHeight="1" x14ac:dyDescent="0.2">
      <c r="A80" s="26"/>
      <c r="B80" s="36"/>
      <c r="C80" s="36"/>
      <c r="D80" s="36"/>
      <c r="E80" s="15"/>
      <c r="F80" s="15"/>
      <c r="G80" s="15"/>
      <c r="H80" s="15"/>
      <c r="I80" s="15"/>
      <c r="J80" s="15"/>
      <c r="K80" s="15"/>
      <c r="L80" s="15"/>
      <c r="M80" s="15"/>
      <c r="N80" s="15"/>
      <c r="O80" s="15"/>
      <c r="P80" s="15"/>
      <c r="Q80" s="15"/>
      <c r="R80" s="15"/>
      <c r="S80" s="15"/>
      <c r="T80" s="20"/>
      <c r="U80" s="21"/>
      <c r="V80" s="21"/>
      <c r="W80" s="21"/>
      <c r="X80" s="21"/>
      <c r="Y80" s="21"/>
      <c r="Z80" s="21"/>
      <c r="AA80" s="21"/>
      <c r="AB80" s="22"/>
    </row>
    <row r="81" spans="1:28" ht="16" customHeight="1" x14ac:dyDescent="0.2">
      <c r="A81" s="26"/>
      <c r="B81" s="36"/>
      <c r="C81" s="36"/>
      <c r="D81" s="36"/>
      <c r="E81" s="15"/>
      <c r="F81" s="15"/>
      <c r="G81" s="15"/>
      <c r="H81" s="15"/>
      <c r="I81" s="15"/>
      <c r="J81" s="15"/>
      <c r="K81" s="15"/>
      <c r="L81" s="15"/>
      <c r="M81" s="15"/>
      <c r="N81" s="15"/>
      <c r="O81" s="15"/>
      <c r="P81" s="15"/>
      <c r="Q81" s="15"/>
      <c r="R81" s="15"/>
      <c r="S81" s="15"/>
      <c r="T81" s="20"/>
      <c r="U81" s="21"/>
      <c r="V81" s="21"/>
      <c r="W81" s="21"/>
      <c r="X81" s="21"/>
      <c r="Y81" s="21"/>
      <c r="Z81" s="21"/>
      <c r="AA81" s="21"/>
      <c r="AB81" s="22"/>
    </row>
    <row r="82" spans="1:28" ht="16" customHeight="1" x14ac:dyDescent="0.2">
      <c r="A82" s="15"/>
      <c r="B82" s="36"/>
      <c r="C82" s="36"/>
      <c r="D82" s="36"/>
      <c r="E82" s="15"/>
      <c r="F82" s="15"/>
      <c r="G82" s="15"/>
      <c r="H82" s="15"/>
      <c r="I82" s="15"/>
      <c r="J82" s="15"/>
      <c r="K82" s="15"/>
      <c r="L82" s="15"/>
      <c r="M82" s="15"/>
      <c r="N82" s="15"/>
      <c r="O82" s="15"/>
      <c r="P82" s="15"/>
      <c r="Q82" s="15"/>
      <c r="R82" s="15"/>
      <c r="S82" s="15"/>
      <c r="T82" s="20"/>
      <c r="U82" s="21"/>
      <c r="V82" s="21"/>
      <c r="W82" s="21"/>
      <c r="X82" s="21"/>
      <c r="Y82" s="21"/>
      <c r="Z82" s="21"/>
      <c r="AA82" s="21"/>
      <c r="AB82" s="22"/>
    </row>
    <row r="83" spans="1:28" ht="16" customHeight="1" x14ac:dyDescent="0.2">
      <c r="A83" s="15"/>
      <c r="B83" s="36"/>
      <c r="C83" s="36"/>
      <c r="D83" s="36"/>
      <c r="E83" s="15"/>
      <c r="F83" s="15"/>
      <c r="G83" s="15"/>
      <c r="H83" s="15"/>
      <c r="I83" s="15"/>
      <c r="J83" s="15"/>
      <c r="K83" s="15"/>
      <c r="L83" s="15"/>
      <c r="M83" s="15"/>
      <c r="N83" s="15"/>
      <c r="O83" s="15"/>
      <c r="P83" s="15"/>
      <c r="Q83" s="15"/>
      <c r="R83" s="15"/>
      <c r="S83" s="15"/>
      <c r="T83" s="20"/>
      <c r="U83" s="21"/>
      <c r="V83" s="21"/>
      <c r="W83" s="21"/>
      <c r="X83" s="21"/>
      <c r="Y83" s="21"/>
      <c r="Z83" s="21"/>
      <c r="AA83" s="21"/>
      <c r="AB83" s="22"/>
    </row>
    <row r="84" spans="1:28" ht="16" customHeight="1" x14ac:dyDescent="0.2">
      <c r="A84" s="15"/>
      <c r="B84" s="36"/>
      <c r="C84" s="36"/>
      <c r="D84" s="36"/>
      <c r="E84" s="15"/>
      <c r="F84" s="15"/>
      <c r="G84" s="15"/>
      <c r="H84" s="15"/>
      <c r="I84" s="15"/>
      <c r="J84" s="15"/>
      <c r="K84" s="15"/>
      <c r="L84" s="15"/>
      <c r="M84" s="15"/>
      <c r="N84" s="15"/>
      <c r="O84" s="15"/>
      <c r="P84" s="15"/>
      <c r="Q84" s="15"/>
      <c r="R84" s="15"/>
      <c r="S84" s="15"/>
      <c r="T84" s="20"/>
      <c r="U84" s="21"/>
      <c r="V84" s="21"/>
      <c r="W84" s="21"/>
      <c r="X84" s="21"/>
      <c r="Y84" s="21"/>
      <c r="Z84" s="21"/>
      <c r="AA84" s="21"/>
      <c r="AB84" s="22"/>
    </row>
    <row r="85" spans="1:28" ht="16" customHeight="1" x14ac:dyDescent="0.2">
      <c r="A85" s="15"/>
      <c r="B85" s="36"/>
      <c r="C85" s="36"/>
      <c r="D85" s="36"/>
      <c r="E85" s="15"/>
      <c r="F85" s="15"/>
      <c r="G85" s="15"/>
      <c r="H85" s="15"/>
      <c r="I85" s="15"/>
      <c r="J85" s="15"/>
      <c r="K85" s="15"/>
      <c r="L85" s="15"/>
      <c r="M85" s="15"/>
      <c r="N85" s="15"/>
      <c r="O85" s="15"/>
      <c r="P85" s="15"/>
      <c r="Q85" s="15"/>
      <c r="R85" s="15"/>
      <c r="S85" s="15"/>
      <c r="T85" s="20"/>
      <c r="U85" s="21"/>
      <c r="V85" s="21"/>
      <c r="W85" s="21"/>
      <c r="X85" s="21"/>
      <c r="Y85" s="21"/>
      <c r="Z85" s="21"/>
      <c r="AA85" s="21"/>
      <c r="AB85" s="22"/>
    </row>
    <row r="86" spans="1:28" ht="16" customHeight="1" x14ac:dyDescent="0.2">
      <c r="A86" s="15"/>
      <c r="B86" s="36"/>
      <c r="C86" s="36"/>
      <c r="D86" s="36"/>
      <c r="E86" s="15"/>
      <c r="F86" s="15"/>
      <c r="G86" s="15"/>
      <c r="H86" s="15"/>
      <c r="I86" s="15"/>
      <c r="J86" s="15"/>
      <c r="K86" s="15"/>
      <c r="L86" s="15"/>
      <c r="M86" s="15"/>
      <c r="N86" s="15"/>
      <c r="O86" s="15"/>
      <c r="P86" s="15"/>
      <c r="Q86" s="15"/>
      <c r="R86" s="15"/>
      <c r="S86" s="15"/>
      <c r="T86" s="20"/>
      <c r="U86" s="21"/>
      <c r="V86" s="21"/>
      <c r="W86" s="21"/>
      <c r="X86" s="21"/>
      <c r="Y86" s="21"/>
      <c r="Z86" s="21"/>
      <c r="AA86" s="21"/>
      <c r="AB86" s="22"/>
    </row>
    <row r="87" spans="1:28" ht="16" customHeight="1" x14ac:dyDescent="0.2">
      <c r="A87" s="15"/>
      <c r="B87" s="36"/>
      <c r="C87" s="36"/>
      <c r="D87" s="36"/>
      <c r="E87" s="15"/>
      <c r="F87" s="15"/>
      <c r="G87" s="15"/>
      <c r="H87" s="15"/>
      <c r="I87" s="15"/>
      <c r="J87" s="15"/>
      <c r="K87" s="15"/>
      <c r="L87" s="15"/>
      <c r="M87" s="15"/>
      <c r="N87" s="15"/>
      <c r="O87" s="15"/>
      <c r="P87" s="15"/>
      <c r="Q87" s="15"/>
      <c r="R87" s="15"/>
      <c r="S87" s="15"/>
      <c r="T87" s="20"/>
      <c r="U87" s="21"/>
      <c r="V87" s="21"/>
      <c r="W87" s="21"/>
      <c r="X87" s="21"/>
      <c r="Y87" s="21"/>
      <c r="Z87" s="21"/>
      <c r="AA87" s="21"/>
      <c r="AB87" s="22"/>
    </row>
    <row r="88" spans="1:28" ht="16" customHeight="1" x14ac:dyDescent="0.2">
      <c r="A88" s="15"/>
      <c r="B88" s="36"/>
      <c r="C88" s="36"/>
      <c r="D88" s="36"/>
      <c r="E88" s="15"/>
      <c r="F88" s="15"/>
      <c r="G88" s="15"/>
      <c r="H88" s="15"/>
      <c r="I88" s="15"/>
      <c r="J88" s="15"/>
      <c r="K88" s="15"/>
      <c r="L88" s="15"/>
      <c r="M88" s="15"/>
      <c r="N88" s="15"/>
      <c r="O88" s="15"/>
      <c r="P88" s="15"/>
      <c r="Q88" s="15"/>
      <c r="R88" s="15"/>
      <c r="S88" s="15"/>
      <c r="T88" s="20"/>
      <c r="U88" s="21"/>
      <c r="V88" s="21"/>
      <c r="W88" s="21"/>
      <c r="X88" s="21"/>
      <c r="Y88" s="21"/>
      <c r="Z88" s="21"/>
      <c r="AA88" s="21"/>
      <c r="AB88" s="22"/>
    </row>
    <row r="89" spans="1:28" ht="16" customHeight="1" x14ac:dyDescent="0.2">
      <c r="A89" s="15"/>
      <c r="B89" s="36"/>
      <c r="C89" s="36"/>
      <c r="D89" s="36"/>
      <c r="E89" s="15"/>
      <c r="F89" s="15"/>
      <c r="G89" s="15"/>
      <c r="H89" s="15"/>
      <c r="I89" s="15"/>
      <c r="J89" s="15"/>
      <c r="K89" s="15"/>
      <c r="L89" s="15"/>
      <c r="M89" s="15"/>
      <c r="N89" s="15"/>
      <c r="O89" s="15"/>
      <c r="P89" s="15"/>
      <c r="Q89" s="15"/>
      <c r="R89" s="15"/>
      <c r="S89" s="15"/>
      <c r="T89" s="20"/>
      <c r="U89" s="21"/>
      <c r="V89" s="21"/>
      <c r="W89" s="21"/>
      <c r="X89" s="21"/>
      <c r="Y89" s="21"/>
      <c r="Z89" s="21"/>
      <c r="AA89" s="21"/>
      <c r="AB89" s="22"/>
    </row>
    <row r="90" spans="1:28" ht="16" customHeight="1" x14ac:dyDescent="0.2">
      <c r="A90" s="15"/>
      <c r="B90" s="36"/>
      <c r="C90" s="36"/>
      <c r="D90" s="36"/>
      <c r="E90" s="15"/>
      <c r="F90" s="15"/>
      <c r="G90" s="15"/>
      <c r="H90" s="15"/>
      <c r="I90" s="15"/>
      <c r="J90" s="15"/>
      <c r="K90" s="15"/>
      <c r="L90" s="15"/>
      <c r="M90" s="15"/>
      <c r="N90" s="15"/>
      <c r="O90" s="15"/>
      <c r="P90" s="15"/>
      <c r="Q90" s="15"/>
      <c r="R90" s="15"/>
      <c r="S90" s="15"/>
      <c r="T90" s="20"/>
      <c r="U90" s="21"/>
      <c r="V90" s="21"/>
      <c r="W90" s="21"/>
      <c r="X90" s="21"/>
      <c r="Y90" s="21"/>
      <c r="Z90" s="21"/>
      <c r="AA90" s="21"/>
      <c r="AB90" s="22"/>
    </row>
    <row r="91" spans="1:28" ht="16" customHeight="1" x14ac:dyDescent="0.2">
      <c r="A91" s="15"/>
      <c r="B91" s="36"/>
      <c r="C91" s="36"/>
      <c r="D91" s="36"/>
      <c r="E91" s="15"/>
      <c r="F91" s="15"/>
      <c r="G91" s="15"/>
      <c r="H91" s="15"/>
      <c r="I91" s="15"/>
      <c r="J91" s="15"/>
      <c r="K91" s="15"/>
      <c r="L91" s="15"/>
      <c r="M91" s="15"/>
      <c r="N91" s="15"/>
      <c r="O91" s="15"/>
      <c r="P91" s="15"/>
      <c r="Q91" s="15"/>
      <c r="R91" s="15"/>
      <c r="S91" s="15"/>
      <c r="T91" s="20"/>
      <c r="U91" s="21"/>
      <c r="V91" s="21"/>
      <c r="W91" s="21"/>
      <c r="X91" s="21"/>
      <c r="Y91" s="21"/>
      <c r="Z91" s="21"/>
      <c r="AA91" s="21"/>
      <c r="AB91" s="22"/>
    </row>
    <row r="92" spans="1:28" ht="16" customHeight="1" x14ac:dyDescent="0.2">
      <c r="A92" s="15"/>
      <c r="B92" s="36"/>
      <c r="C92" s="36"/>
      <c r="D92" s="36"/>
      <c r="E92" s="15"/>
      <c r="F92" s="15"/>
      <c r="G92" s="15"/>
      <c r="H92" s="15"/>
      <c r="I92" s="15"/>
      <c r="J92" s="15"/>
      <c r="K92" s="15"/>
      <c r="L92" s="15"/>
      <c r="M92" s="15"/>
      <c r="N92" s="15"/>
      <c r="O92" s="15"/>
      <c r="P92" s="15"/>
      <c r="Q92" s="15"/>
      <c r="R92" s="15"/>
      <c r="S92" s="15"/>
      <c r="T92" s="20"/>
      <c r="U92" s="21"/>
      <c r="V92" s="21"/>
      <c r="W92" s="21"/>
      <c r="X92" s="21"/>
      <c r="Y92" s="21"/>
      <c r="Z92" s="21"/>
      <c r="AA92" s="21"/>
      <c r="AB92" s="22"/>
    </row>
    <row r="93" spans="1:28" ht="16" customHeight="1" x14ac:dyDescent="0.2">
      <c r="A93" s="15"/>
      <c r="B93" s="36"/>
      <c r="C93" s="36"/>
      <c r="D93" s="36"/>
      <c r="E93" s="15"/>
      <c r="F93" s="15"/>
      <c r="G93" s="15"/>
      <c r="H93" s="15"/>
      <c r="I93" s="15"/>
      <c r="J93" s="15"/>
      <c r="K93" s="15"/>
      <c r="L93" s="15"/>
      <c r="M93" s="15"/>
      <c r="N93" s="15"/>
      <c r="O93" s="15"/>
      <c r="P93" s="15"/>
      <c r="Q93" s="15"/>
      <c r="R93" s="15"/>
      <c r="S93" s="15"/>
      <c r="T93" s="20"/>
      <c r="U93" s="21"/>
      <c r="V93" s="21"/>
      <c r="W93" s="21"/>
      <c r="X93" s="21"/>
      <c r="Y93" s="21"/>
      <c r="Z93" s="21"/>
      <c r="AA93" s="21"/>
      <c r="AB93" s="22"/>
    </row>
    <row r="94" spans="1:28" ht="16" customHeight="1" x14ac:dyDescent="0.2">
      <c r="A94" s="15"/>
      <c r="B94" s="36"/>
      <c r="C94" s="36"/>
      <c r="D94" s="36"/>
      <c r="E94" s="15"/>
      <c r="F94" s="15"/>
      <c r="G94" s="15"/>
      <c r="H94" s="15"/>
      <c r="I94" s="15"/>
      <c r="J94" s="15"/>
      <c r="K94" s="15"/>
      <c r="L94" s="15"/>
      <c r="M94" s="15"/>
      <c r="N94" s="15"/>
      <c r="O94" s="15"/>
      <c r="P94" s="15"/>
      <c r="Q94" s="15"/>
      <c r="R94" s="15"/>
      <c r="S94" s="15"/>
      <c r="T94" s="20"/>
      <c r="U94" s="21"/>
      <c r="V94" s="21"/>
      <c r="W94" s="21"/>
      <c r="X94" s="21"/>
      <c r="Y94" s="21"/>
      <c r="Z94" s="21"/>
      <c r="AA94" s="21"/>
      <c r="AB94" s="22"/>
    </row>
    <row r="95" spans="1:28" ht="16" customHeight="1" x14ac:dyDescent="0.2">
      <c r="A95" s="15"/>
      <c r="B95" s="36"/>
      <c r="C95" s="36"/>
      <c r="D95" s="36"/>
      <c r="E95" s="15"/>
      <c r="F95" s="15"/>
      <c r="G95" s="15"/>
      <c r="H95" s="15"/>
      <c r="I95" s="15"/>
      <c r="J95" s="15"/>
      <c r="K95" s="15"/>
      <c r="L95" s="15"/>
      <c r="M95" s="15"/>
      <c r="N95" s="15"/>
      <c r="O95" s="15"/>
      <c r="P95" s="15"/>
      <c r="Q95" s="15"/>
      <c r="R95" s="15"/>
      <c r="S95" s="15"/>
      <c r="T95" s="20"/>
      <c r="U95" s="21"/>
      <c r="V95" s="21"/>
      <c r="W95" s="21"/>
      <c r="X95" s="21"/>
      <c r="Y95" s="21"/>
      <c r="Z95" s="21"/>
      <c r="AA95" s="21"/>
      <c r="AB95" s="22"/>
    </row>
    <row r="96" spans="1:28" ht="16" customHeight="1" x14ac:dyDescent="0.2">
      <c r="A96" s="15"/>
      <c r="B96" s="36"/>
      <c r="C96" s="36"/>
      <c r="D96" s="36"/>
      <c r="E96" s="15"/>
      <c r="F96" s="15"/>
      <c r="G96" s="15"/>
      <c r="H96" s="15"/>
      <c r="I96" s="15"/>
      <c r="J96" s="15"/>
      <c r="K96" s="15"/>
      <c r="L96" s="15"/>
      <c r="M96" s="15"/>
      <c r="N96" s="15"/>
      <c r="O96" s="15"/>
      <c r="P96" s="15"/>
      <c r="Q96" s="15"/>
      <c r="R96" s="15"/>
      <c r="S96" s="15"/>
      <c r="T96" s="20"/>
      <c r="U96" s="21"/>
      <c r="V96" s="21"/>
      <c r="W96" s="21"/>
      <c r="X96" s="21"/>
      <c r="Y96" s="21"/>
      <c r="Z96" s="21"/>
      <c r="AA96" s="21"/>
      <c r="AB96" s="22"/>
    </row>
    <row r="97" spans="1:28" ht="16" customHeight="1" x14ac:dyDescent="0.2">
      <c r="A97" s="15"/>
      <c r="B97" s="36"/>
      <c r="C97" s="36"/>
      <c r="D97" s="36"/>
      <c r="E97" s="15"/>
      <c r="F97" s="15"/>
      <c r="G97" s="15"/>
      <c r="H97" s="15"/>
      <c r="I97" s="15"/>
      <c r="J97" s="15"/>
      <c r="K97" s="15"/>
      <c r="L97" s="15"/>
      <c r="M97" s="15"/>
      <c r="N97" s="15"/>
      <c r="O97" s="15"/>
      <c r="P97" s="15"/>
      <c r="Q97" s="15"/>
      <c r="R97" s="15"/>
      <c r="S97" s="15"/>
      <c r="T97" s="20"/>
      <c r="U97" s="21"/>
      <c r="V97" s="21"/>
      <c r="W97" s="21"/>
      <c r="X97" s="21"/>
      <c r="Y97" s="21"/>
      <c r="Z97" s="21"/>
      <c r="AA97" s="21"/>
      <c r="AB97" s="22"/>
    </row>
    <row r="98" spans="1:28" ht="16" customHeight="1" x14ac:dyDescent="0.2">
      <c r="A98" s="15"/>
      <c r="B98" s="36"/>
      <c r="C98" s="36"/>
      <c r="D98" s="36"/>
      <c r="E98" s="15"/>
      <c r="F98" s="15"/>
      <c r="G98" s="15"/>
      <c r="H98" s="15"/>
      <c r="I98" s="15"/>
      <c r="J98" s="15"/>
      <c r="K98" s="15"/>
      <c r="L98" s="15"/>
      <c r="M98" s="15"/>
      <c r="N98" s="15"/>
      <c r="O98" s="15"/>
      <c r="P98" s="15"/>
      <c r="Q98" s="15"/>
      <c r="R98" s="15"/>
      <c r="S98" s="15"/>
      <c r="T98" s="20"/>
      <c r="U98" s="21"/>
      <c r="V98" s="21"/>
      <c r="W98" s="21"/>
      <c r="X98" s="21"/>
      <c r="Y98" s="21"/>
      <c r="Z98" s="21"/>
      <c r="AA98" s="21"/>
      <c r="AB98" s="22"/>
    </row>
    <row r="99" spans="1:28" ht="16" customHeight="1" x14ac:dyDescent="0.2">
      <c r="A99" s="15"/>
      <c r="B99" s="36"/>
      <c r="C99" s="36"/>
      <c r="D99" s="36"/>
      <c r="E99" s="15"/>
      <c r="F99" s="15"/>
      <c r="G99" s="15"/>
      <c r="H99" s="15"/>
      <c r="I99" s="15"/>
      <c r="J99" s="15"/>
      <c r="K99" s="15"/>
      <c r="L99" s="15"/>
      <c r="M99" s="15"/>
      <c r="N99" s="15"/>
      <c r="O99" s="15"/>
      <c r="P99" s="15"/>
      <c r="Q99" s="15"/>
      <c r="R99" s="15"/>
      <c r="S99" s="15"/>
      <c r="T99" s="20"/>
      <c r="U99" s="21"/>
      <c r="V99" s="21"/>
      <c r="W99" s="21"/>
      <c r="X99" s="21"/>
      <c r="Y99" s="21"/>
      <c r="Z99" s="21"/>
      <c r="AA99" s="21"/>
      <c r="AB99" s="22"/>
    </row>
    <row r="100" spans="1:28" ht="16" customHeight="1" x14ac:dyDescent="0.2">
      <c r="A100" s="15"/>
      <c r="B100" s="36"/>
      <c r="C100" s="36"/>
      <c r="D100" s="36"/>
      <c r="E100" s="15"/>
      <c r="F100" s="15"/>
      <c r="G100" s="15"/>
      <c r="H100" s="15"/>
      <c r="I100" s="15"/>
      <c r="J100" s="15"/>
      <c r="K100" s="15"/>
      <c r="L100" s="15"/>
      <c r="M100" s="15"/>
      <c r="N100" s="15"/>
      <c r="O100" s="15"/>
      <c r="P100" s="15"/>
      <c r="Q100" s="15"/>
      <c r="R100" s="15"/>
      <c r="S100" s="15"/>
      <c r="T100" s="20"/>
      <c r="U100" s="21"/>
      <c r="V100" s="21"/>
      <c r="W100" s="21"/>
      <c r="X100" s="21"/>
      <c r="Y100" s="21"/>
      <c r="Z100" s="21"/>
      <c r="AA100" s="21"/>
      <c r="AB100" s="22"/>
    </row>
    <row r="101" spans="1:28" ht="16" customHeight="1" x14ac:dyDescent="0.2">
      <c r="A101" s="15"/>
      <c r="B101" s="36"/>
      <c r="C101" s="36"/>
      <c r="D101" s="36"/>
      <c r="E101" s="15"/>
      <c r="F101" s="15"/>
      <c r="G101" s="15"/>
      <c r="H101" s="15"/>
      <c r="I101" s="15"/>
      <c r="J101" s="15"/>
      <c r="K101" s="15"/>
      <c r="L101" s="15"/>
      <c r="M101" s="15"/>
      <c r="N101" s="15"/>
      <c r="O101" s="15"/>
      <c r="P101" s="15"/>
      <c r="Q101" s="15"/>
      <c r="R101" s="15"/>
      <c r="S101" s="15"/>
      <c r="T101" s="20"/>
      <c r="U101" s="21"/>
      <c r="V101" s="21"/>
      <c r="W101" s="21"/>
      <c r="X101" s="21"/>
      <c r="Y101" s="21"/>
      <c r="Z101" s="21"/>
      <c r="AA101" s="21"/>
      <c r="AB101" s="22"/>
    </row>
    <row r="102" spans="1:28" ht="16" customHeight="1" x14ac:dyDescent="0.2">
      <c r="A102" s="15"/>
      <c r="B102" s="36"/>
      <c r="C102" s="36"/>
      <c r="D102" s="36"/>
      <c r="E102" s="15"/>
      <c r="F102" s="15"/>
      <c r="G102" s="15"/>
      <c r="H102" s="15"/>
      <c r="I102" s="15"/>
      <c r="J102" s="15"/>
      <c r="K102" s="15"/>
      <c r="L102" s="15"/>
      <c r="M102" s="15"/>
      <c r="N102" s="15"/>
      <c r="O102" s="15"/>
      <c r="P102" s="15"/>
      <c r="Q102" s="15"/>
      <c r="R102" s="15"/>
      <c r="S102" s="15"/>
      <c r="T102" s="20"/>
      <c r="U102" s="21"/>
      <c r="V102" s="21"/>
      <c r="W102" s="21"/>
      <c r="X102" s="21"/>
      <c r="Y102" s="21"/>
      <c r="Z102" s="21"/>
      <c r="AA102" s="21"/>
      <c r="AB102" s="22"/>
    </row>
    <row r="103" spans="1:28" ht="16" customHeight="1" x14ac:dyDescent="0.2">
      <c r="A103" s="15"/>
      <c r="B103" s="36"/>
      <c r="C103" s="36"/>
      <c r="D103" s="36"/>
      <c r="E103" s="15"/>
      <c r="F103" s="15"/>
      <c r="G103" s="15"/>
      <c r="H103" s="15"/>
      <c r="I103" s="15"/>
      <c r="J103" s="15"/>
      <c r="K103" s="15"/>
      <c r="L103" s="15"/>
      <c r="M103" s="15"/>
      <c r="N103" s="15"/>
      <c r="O103" s="15"/>
      <c r="P103" s="15"/>
      <c r="Q103" s="15"/>
      <c r="R103" s="15"/>
      <c r="S103" s="15"/>
      <c r="T103" s="20"/>
      <c r="U103" s="21"/>
      <c r="V103" s="21"/>
      <c r="W103" s="21"/>
      <c r="X103" s="21"/>
      <c r="Y103" s="21"/>
      <c r="Z103" s="21"/>
      <c r="AA103" s="21"/>
      <c r="AB103" s="22"/>
    </row>
    <row r="104" spans="1:28" ht="16" customHeight="1" x14ac:dyDescent="0.2">
      <c r="A104" s="15"/>
      <c r="B104" s="36"/>
      <c r="C104" s="36"/>
      <c r="D104" s="36"/>
      <c r="E104" s="15"/>
      <c r="F104" s="15"/>
      <c r="G104" s="15"/>
      <c r="H104" s="15"/>
      <c r="I104" s="15"/>
      <c r="J104" s="15"/>
      <c r="K104" s="15"/>
      <c r="L104" s="15"/>
      <c r="M104" s="15"/>
      <c r="N104" s="15"/>
      <c r="O104" s="15"/>
      <c r="P104" s="15"/>
      <c r="Q104" s="15"/>
      <c r="R104" s="15"/>
      <c r="S104" s="15"/>
      <c r="T104" s="20"/>
      <c r="U104" s="21"/>
      <c r="V104" s="21"/>
      <c r="W104" s="21"/>
      <c r="X104" s="21"/>
      <c r="Y104" s="21"/>
      <c r="Z104" s="21"/>
      <c r="AA104" s="21"/>
      <c r="AB104" s="22"/>
    </row>
    <row r="105" spans="1:28" ht="16" customHeight="1" x14ac:dyDescent="0.2">
      <c r="A105" s="15"/>
      <c r="B105" s="36"/>
      <c r="C105" s="36"/>
      <c r="D105" s="36"/>
      <c r="E105" s="15"/>
      <c r="F105" s="15"/>
      <c r="G105" s="15"/>
      <c r="H105" s="15"/>
      <c r="I105" s="15"/>
      <c r="J105" s="15"/>
      <c r="K105" s="15"/>
      <c r="L105" s="15"/>
      <c r="M105" s="15"/>
      <c r="N105" s="15"/>
      <c r="O105" s="15"/>
      <c r="P105" s="15"/>
      <c r="Q105" s="15"/>
      <c r="R105" s="15"/>
      <c r="S105" s="15"/>
      <c r="T105" s="20"/>
      <c r="U105" s="21"/>
      <c r="V105" s="21"/>
      <c r="W105" s="21"/>
      <c r="X105" s="21"/>
      <c r="Y105" s="21"/>
      <c r="Z105" s="21"/>
      <c r="AA105" s="21"/>
      <c r="AB105" s="22"/>
    </row>
    <row r="106" spans="1:28" ht="16" customHeight="1" x14ac:dyDescent="0.2">
      <c r="A106" s="15"/>
      <c r="B106" s="36"/>
      <c r="C106" s="36"/>
      <c r="D106" s="36"/>
      <c r="E106" s="15"/>
      <c r="F106" s="15"/>
      <c r="G106" s="15"/>
      <c r="H106" s="15"/>
      <c r="I106" s="15"/>
      <c r="J106" s="15"/>
      <c r="K106" s="15"/>
      <c r="L106" s="15"/>
      <c r="M106" s="15"/>
      <c r="N106" s="15"/>
      <c r="O106" s="15"/>
      <c r="P106" s="15"/>
      <c r="Q106" s="15"/>
      <c r="R106" s="15"/>
      <c r="S106" s="15"/>
      <c r="T106" s="20"/>
      <c r="U106" s="21"/>
      <c r="V106" s="21"/>
      <c r="W106" s="21"/>
      <c r="X106" s="21"/>
      <c r="Y106" s="21"/>
      <c r="Z106" s="21"/>
      <c r="AA106" s="21"/>
      <c r="AB106" s="22"/>
    </row>
    <row r="107" spans="1:28" ht="16" customHeight="1" x14ac:dyDescent="0.2">
      <c r="A107" s="15"/>
      <c r="B107" s="36"/>
      <c r="C107" s="36"/>
      <c r="D107" s="36"/>
      <c r="E107" s="15"/>
      <c r="F107" s="15"/>
      <c r="G107" s="15"/>
      <c r="H107" s="15"/>
      <c r="I107" s="15"/>
      <c r="J107" s="15"/>
      <c r="K107" s="15"/>
      <c r="L107" s="15"/>
      <c r="M107" s="15"/>
      <c r="N107" s="15"/>
      <c r="O107" s="15"/>
      <c r="P107" s="15"/>
      <c r="Q107" s="15"/>
      <c r="R107" s="15"/>
      <c r="S107" s="15"/>
      <c r="T107" s="20"/>
      <c r="U107" s="21"/>
      <c r="V107" s="21"/>
      <c r="W107" s="21"/>
      <c r="X107" s="21"/>
      <c r="Y107" s="21"/>
      <c r="Z107" s="21"/>
      <c r="AA107" s="21"/>
      <c r="AB107" s="22"/>
    </row>
    <row r="108" spans="1:28" ht="16" customHeight="1" x14ac:dyDescent="0.2">
      <c r="A108" s="15"/>
      <c r="B108" s="36"/>
      <c r="C108" s="36"/>
      <c r="D108" s="36"/>
      <c r="E108" s="15"/>
      <c r="F108" s="15"/>
      <c r="G108" s="15"/>
      <c r="H108" s="15"/>
      <c r="I108" s="15"/>
      <c r="J108" s="15"/>
      <c r="K108" s="15"/>
      <c r="L108" s="15"/>
      <c r="M108" s="15"/>
      <c r="N108" s="15"/>
      <c r="O108" s="15"/>
      <c r="P108" s="15"/>
      <c r="Q108" s="15"/>
      <c r="R108" s="15"/>
      <c r="S108" s="15"/>
      <c r="T108" s="20"/>
      <c r="U108" s="21"/>
      <c r="V108" s="21"/>
      <c r="W108" s="21"/>
      <c r="X108" s="21"/>
      <c r="Y108" s="21"/>
      <c r="Z108" s="21"/>
      <c r="AA108" s="21"/>
      <c r="AB108" s="22"/>
    </row>
    <row r="109" spans="1:28" ht="16" customHeight="1" x14ac:dyDescent="0.2">
      <c r="A109" s="15"/>
      <c r="B109" s="36"/>
      <c r="C109" s="36"/>
      <c r="D109" s="36"/>
      <c r="E109" s="15"/>
      <c r="F109" s="15"/>
      <c r="G109" s="15"/>
      <c r="H109" s="15"/>
      <c r="I109" s="15"/>
      <c r="J109" s="15"/>
      <c r="K109" s="15"/>
      <c r="L109" s="15"/>
      <c r="M109" s="15"/>
      <c r="N109" s="15"/>
      <c r="O109" s="15"/>
      <c r="P109" s="15"/>
      <c r="Q109" s="15"/>
      <c r="R109" s="15"/>
      <c r="S109" s="15"/>
      <c r="T109" s="20"/>
      <c r="U109" s="21"/>
      <c r="V109" s="21"/>
      <c r="W109" s="21"/>
      <c r="X109" s="21"/>
      <c r="Y109" s="21"/>
      <c r="Z109" s="21"/>
      <c r="AA109" s="21"/>
      <c r="AB109" s="22"/>
    </row>
    <row r="110" spans="1:28" ht="16" customHeight="1" x14ac:dyDescent="0.2">
      <c r="A110" s="15"/>
      <c r="B110" s="36"/>
      <c r="C110" s="36"/>
      <c r="D110" s="36"/>
      <c r="E110" s="15"/>
      <c r="F110" s="15"/>
      <c r="G110" s="15"/>
      <c r="H110" s="15"/>
      <c r="I110" s="15"/>
      <c r="J110" s="15"/>
      <c r="K110" s="15"/>
      <c r="L110" s="15"/>
      <c r="M110" s="15"/>
      <c r="N110" s="15"/>
      <c r="O110" s="15"/>
      <c r="P110" s="15"/>
      <c r="Q110" s="15"/>
      <c r="R110" s="15"/>
      <c r="S110" s="15"/>
      <c r="T110" s="20"/>
      <c r="U110" s="21"/>
      <c r="V110" s="21"/>
      <c r="W110" s="21"/>
      <c r="X110" s="21"/>
      <c r="Y110" s="21"/>
      <c r="Z110" s="21"/>
      <c r="AA110" s="21"/>
      <c r="AB110" s="22"/>
    </row>
    <row r="111" spans="1:28" ht="16" customHeight="1" x14ac:dyDescent="0.2">
      <c r="A111" s="15"/>
      <c r="B111" s="36"/>
      <c r="C111" s="36"/>
      <c r="D111" s="36"/>
      <c r="E111" s="15"/>
      <c r="F111" s="15"/>
      <c r="G111" s="15"/>
      <c r="H111" s="15"/>
      <c r="I111" s="15"/>
      <c r="J111" s="15"/>
      <c r="K111" s="15"/>
      <c r="L111" s="15"/>
      <c r="M111" s="15"/>
      <c r="N111" s="15"/>
      <c r="O111" s="15"/>
      <c r="P111" s="15"/>
      <c r="Q111" s="15"/>
      <c r="R111" s="15"/>
      <c r="S111" s="15"/>
      <c r="T111" s="20"/>
      <c r="U111" s="21"/>
      <c r="V111" s="21"/>
      <c r="W111" s="21"/>
      <c r="X111" s="21"/>
      <c r="Y111" s="21"/>
      <c r="Z111" s="21"/>
      <c r="AA111" s="21"/>
      <c r="AB111" s="22"/>
    </row>
    <row r="112" spans="1:28" ht="16" customHeight="1" x14ac:dyDescent="0.2">
      <c r="A112" s="15"/>
      <c r="B112" s="36"/>
      <c r="C112" s="36"/>
      <c r="D112" s="36"/>
      <c r="E112" s="15"/>
      <c r="F112" s="38"/>
      <c r="G112" s="39"/>
      <c r="H112" s="39"/>
      <c r="I112" s="39"/>
      <c r="J112" s="39"/>
      <c r="K112" s="39"/>
      <c r="L112" s="40"/>
      <c r="M112" s="15"/>
      <c r="N112" s="15"/>
      <c r="O112" s="15"/>
      <c r="P112" s="15"/>
      <c r="Q112" s="15"/>
      <c r="R112" s="15"/>
      <c r="S112" s="15"/>
      <c r="T112" s="27"/>
      <c r="U112" s="28"/>
      <c r="V112" s="28"/>
      <c r="W112" s="28"/>
      <c r="X112" s="28"/>
      <c r="Y112" s="28"/>
      <c r="Z112" s="28"/>
      <c r="AA112" s="28"/>
      <c r="AB112" s="29"/>
    </row>
  </sheetData>
  <pageMargins left="0.7" right="0.7" top="0.75" bottom="0.75" header="0.3" footer="0.3"/>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4"/>
  <sheetViews>
    <sheetView showGridLines="0" workbookViewId="0">
      <selection activeCell="P33" sqref="P2:P33"/>
    </sheetView>
  </sheetViews>
  <sheetFormatPr baseColWidth="10" defaultColWidth="10.83203125" defaultRowHeight="16" customHeight="1" x14ac:dyDescent="0.2"/>
  <cols>
    <col min="1" max="1" width="37.1640625" style="1" customWidth="1"/>
    <col min="2" max="3" width="12.1640625" style="1" customWidth="1"/>
    <col min="4" max="30" width="10.83203125" style="1" customWidth="1"/>
    <col min="31" max="16384" width="10.83203125" style="1"/>
  </cols>
  <sheetData>
    <row r="1" spans="1:29" ht="15.25" customHeight="1" x14ac:dyDescent="0.2">
      <c r="A1" s="2" t="s">
        <v>205</v>
      </c>
      <c r="B1" s="30">
        <v>44719</v>
      </c>
      <c r="C1" s="30">
        <v>44726</v>
      </c>
      <c r="D1" s="30">
        <v>44733</v>
      </c>
      <c r="E1" s="30">
        <v>44378</v>
      </c>
      <c r="F1" s="30">
        <v>44384</v>
      </c>
      <c r="G1" s="30">
        <v>44395</v>
      </c>
      <c r="H1" s="30">
        <v>44398</v>
      </c>
      <c r="I1" s="30">
        <v>44406</v>
      </c>
      <c r="J1" s="30">
        <v>44412</v>
      </c>
      <c r="K1" s="30">
        <v>44419</v>
      </c>
      <c r="L1" s="30">
        <v>44426</v>
      </c>
      <c r="M1" s="30">
        <v>44433</v>
      </c>
      <c r="N1" s="31" t="s">
        <v>214</v>
      </c>
      <c r="O1" s="30">
        <v>44448</v>
      </c>
      <c r="P1" s="24"/>
      <c r="Q1" s="24"/>
      <c r="R1" s="24"/>
      <c r="S1" s="24"/>
      <c r="T1" s="15"/>
      <c r="U1" s="16"/>
      <c r="V1" s="17"/>
      <c r="W1" s="17"/>
      <c r="X1" s="17"/>
      <c r="Y1" s="17"/>
      <c r="Z1" s="17"/>
      <c r="AA1" s="17"/>
      <c r="AB1" s="17"/>
      <c r="AC1" s="18"/>
    </row>
    <row r="2" spans="1:29" ht="15.25" customHeight="1" x14ac:dyDescent="0.2">
      <c r="A2" s="5" t="s">
        <v>4</v>
      </c>
      <c r="B2" s="32">
        <v>0</v>
      </c>
      <c r="C2" s="32">
        <v>0</v>
      </c>
      <c r="D2" s="32">
        <v>0</v>
      </c>
      <c r="E2" s="32">
        <v>0</v>
      </c>
      <c r="F2" s="33">
        <v>1</v>
      </c>
      <c r="G2" s="33">
        <v>12</v>
      </c>
      <c r="H2" s="33">
        <v>16</v>
      </c>
      <c r="I2" s="33">
        <v>13</v>
      </c>
      <c r="J2" s="19">
        <v>13</v>
      </c>
      <c r="K2" s="19">
        <v>7</v>
      </c>
      <c r="L2" s="19">
        <v>3</v>
      </c>
      <c r="M2" s="19">
        <v>0</v>
      </c>
      <c r="N2" s="19">
        <v>0</v>
      </c>
      <c r="O2" s="19">
        <v>0</v>
      </c>
      <c r="P2" s="15"/>
      <c r="Q2" s="15"/>
      <c r="R2" s="15"/>
      <c r="S2" s="15"/>
      <c r="T2" s="15"/>
      <c r="U2" s="20"/>
      <c r="V2" s="21"/>
      <c r="W2" s="21"/>
      <c r="X2" s="21"/>
      <c r="Y2" s="21"/>
      <c r="Z2" s="21"/>
      <c r="AA2" s="21"/>
      <c r="AB2" s="21"/>
      <c r="AC2" s="22"/>
    </row>
    <row r="3" spans="1:29" ht="15.25" customHeight="1" x14ac:dyDescent="0.2">
      <c r="A3" s="5" t="s">
        <v>11</v>
      </c>
      <c r="B3" s="32">
        <v>0</v>
      </c>
      <c r="C3" s="32">
        <v>5</v>
      </c>
      <c r="D3" s="32">
        <v>13</v>
      </c>
      <c r="E3" s="32">
        <v>6</v>
      </c>
      <c r="F3" s="33">
        <v>0</v>
      </c>
      <c r="G3" s="33">
        <v>0</v>
      </c>
      <c r="H3" s="33">
        <v>0</v>
      </c>
      <c r="I3" s="33">
        <v>0</v>
      </c>
      <c r="J3" s="19">
        <v>0</v>
      </c>
      <c r="K3" s="19">
        <v>0</v>
      </c>
      <c r="L3" s="19">
        <v>0</v>
      </c>
      <c r="M3" s="19">
        <v>0</v>
      </c>
      <c r="N3" s="19">
        <v>0</v>
      </c>
      <c r="O3" s="19">
        <v>0</v>
      </c>
      <c r="P3" s="15"/>
      <c r="Q3" s="15"/>
      <c r="R3" s="15"/>
      <c r="S3" s="15"/>
      <c r="T3" s="15"/>
      <c r="U3" s="20"/>
      <c r="V3" s="21"/>
      <c r="W3" s="21"/>
      <c r="X3" s="21"/>
      <c r="Y3" s="21"/>
      <c r="Z3" s="21"/>
      <c r="AA3" s="21"/>
      <c r="AB3" s="21"/>
      <c r="AC3" s="22"/>
    </row>
    <row r="4" spans="1:29" ht="15.25" customHeight="1" x14ac:dyDescent="0.2">
      <c r="A4" s="5" t="s">
        <v>222</v>
      </c>
      <c r="B4" s="32">
        <v>0</v>
      </c>
      <c r="C4" s="32">
        <v>0</v>
      </c>
      <c r="D4" s="32">
        <v>0</v>
      </c>
      <c r="E4" s="32">
        <v>1</v>
      </c>
      <c r="F4" s="33">
        <v>2</v>
      </c>
      <c r="G4" s="33">
        <v>2</v>
      </c>
      <c r="H4" s="33">
        <v>0</v>
      </c>
      <c r="I4" s="33">
        <v>0</v>
      </c>
      <c r="J4" s="19">
        <v>0</v>
      </c>
      <c r="K4" s="19">
        <v>0</v>
      </c>
      <c r="L4" s="19">
        <v>0</v>
      </c>
      <c r="M4" s="19">
        <v>0</v>
      </c>
      <c r="N4" s="19">
        <v>0</v>
      </c>
      <c r="O4" s="19">
        <v>0</v>
      </c>
      <c r="P4" s="15"/>
      <c r="Q4" s="15"/>
      <c r="R4" s="15"/>
      <c r="S4" s="15"/>
      <c r="T4" s="15"/>
      <c r="U4" s="20"/>
      <c r="V4" s="21"/>
      <c r="W4" s="21"/>
      <c r="X4" s="21"/>
      <c r="Y4" s="21"/>
      <c r="Z4" s="21"/>
      <c r="AA4" s="21"/>
      <c r="AB4" s="21"/>
      <c r="AC4" s="22"/>
    </row>
    <row r="5" spans="1:29" ht="15.25" customHeight="1" x14ac:dyDescent="0.2">
      <c r="A5" s="7" t="s">
        <v>30</v>
      </c>
      <c r="B5" s="32">
        <v>0</v>
      </c>
      <c r="C5" s="32">
        <v>0</v>
      </c>
      <c r="D5" s="32">
        <v>0</v>
      </c>
      <c r="E5" s="32">
        <v>0</v>
      </c>
      <c r="F5" s="33">
        <v>0</v>
      </c>
      <c r="G5" s="33">
        <v>60</v>
      </c>
      <c r="H5" s="33">
        <v>96</v>
      </c>
      <c r="I5" s="33">
        <v>51</v>
      </c>
      <c r="J5" s="19">
        <v>53</v>
      </c>
      <c r="K5" s="19">
        <v>22</v>
      </c>
      <c r="L5" s="19">
        <v>9</v>
      </c>
      <c r="M5" s="19">
        <v>0</v>
      </c>
      <c r="N5" s="19">
        <v>0</v>
      </c>
      <c r="O5" s="19">
        <v>0</v>
      </c>
      <c r="P5" s="15"/>
      <c r="Q5" s="15"/>
      <c r="R5" s="15"/>
      <c r="S5" s="15"/>
      <c r="T5" s="15"/>
      <c r="U5" s="20"/>
      <c r="V5" s="21"/>
      <c r="W5" s="21"/>
      <c r="X5" s="21"/>
      <c r="Y5" s="21"/>
      <c r="Z5" s="21"/>
      <c r="AA5" s="21"/>
      <c r="AB5" s="21"/>
      <c r="AC5" s="22"/>
    </row>
    <row r="6" spans="1:29" ht="15.25" customHeight="1" x14ac:dyDescent="0.2">
      <c r="A6" s="7" t="s">
        <v>215</v>
      </c>
      <c r="B6" s="32">
        <v>0</v>
      </c>
      <c r="C6" s="32">
        <v>0</v>
      </c>
      <c r="D6" s="32">
        <v>6</v>
      </c>
      <c r="E6" s="32">
        <v>0</v>
      </c>
      <c r="F6" s="33">
        <v>3</v>
      </c>
      <c r="G6" s="33">
        <v>0</v>
      </c>
      <c r="H6" s="33">
        <v>0</v>
      </c>
      <c r="I6" s="33">
        <v>2</v>
      </c>
      <c r="J6" s="19">
        <v>0</v>
      </c>
      <c r="K6" s="19">
        <v>0</v>
      </c>
      <c r="L6" s="19">
        <v>0</v>
      </c>
      <c r="M6" s="19">
        <v>0</v>
      </c>
      <c r="N6" s="19">
        <v>0</v>
      </c>
      <c r="O6" s="19">
        <v>0</v>
      </c>
      <c r="P6" s="15"/>
      <c r="Q6" s="15"/>
      <c r="R6" s="15"/>
      <c r="S6" s="15"/>
      <c r="T6" s="15"/>
      <c r="U6" s="20"/>
      <c r="V6" s="21"/>
      <c r="W6" s="21"/>
      <c r="X6" s="21"/>
      <c r="Y6" s="21"/>
      <c r="Z6" s="21"/>
      <c r="AA6" s="21"/>
      <c r="AB6" s="21"/>
      <c r="AC6" s="22"/>
    </row>
    <row r="7" spans="1:29" ht="15.25" customHeight="1" x14ac:dyDescent="0.2">
      <c r="A7" s="8" t="s">
        <v>40</v>
      </c>
      <c r="B7" s="32">
        <v>0</v>
      </c>
      <c r="C7" s="32">
        <v>0</v>
      </c>
      <c r="D7" s="32">
        <v>0</v>
      </c>
      <c r="E7" s="32">
        <v>1</v>
      </c>
      <c r="F7" s="33">
        <v>0</v>
      </c>
      <c r="G7" s="33">
        <v>0</v>
      </c>
      <c r="H7" s="33">
        <v>0</v>
      </c>
      <c r="I7" s="33">
        <v>9</v>
      </c>
      <c r="J7" s="19">
        <v>0</v>
      </c>
      <c r="K7" s="19">
        <v>0</v>
      </c>
      <c r="L7" s="19">
        <v>0</v>
      </c>
      <c r="M7" s="19">
        <v>0</v>
      </c>
      <c r="N7" s="19">
        <v>0</v>
      </c>
      <c r="O7" s="19">
        <v>0</v>
      </c>
      <c r="P7" s="15"/>
      <c r="Q7" s="15"/>
      <c r="R7" s="15"/>
      <c r="S7" s="15"/>
      <c r="T7" s="15"/>
      <c r="U7" s="20"/>
      <c r="V7" s="21"/>
      <c r="W7" s="21"/>
      <c r="X7" s="21"/>
      <c r="Y7" s="21"/>
      <c r="Z7" s="21"/>
      <c r="AA7" s="21"/>
      <c r="AB7" s="21"/>
      <c r="AC7" s="22"/>
    </row>
    <row r="8" spans="1:29" ht="15.25" customHeight="1" x14ac:dyDescent="0.2">
      <c r="A8" s="23" t="s">
        <v>42</v>
      </c>
      <c r="B8" s="32">
        <v>0</v>
      </c>
      <c r="C8" s="32">
        <v>0</v>
      </c>
      <c r="D8" s="32">
        <v>0</v>
      </c>
      <c r="E8" s="32">
        <v>0</v>
      </c>
      <c r="F8" s="33">
        <v>0</v>
      </c>
      <c r="G8" s="33">
        <v>3</v>
      </c>
      <c r="H8" s="33">
        <v>6</v>
      </c>
      <c r="I8" s="33">
        <v>0</v>
      </c>
      <c r="J8" s="19">
        <v>15</v>
      </c>
      <c r="K8" s="19">
        <v>8</v>
      </c>
      <c r="L8" s="19">
        <v>5</v>
      </c>
      <c r="M8" s="19">
        <v>0</v>
      </c>
      <c r="N8" s="19">
        <v>0</v>
      </c>
      <c r="O8" s="19">
        <v>0</v>
      </c>
      <c r="P8" s="15"/>
      <c r="Q8" s="15"/>
      <c r="R8" s="15"/>
      <c r="S8" s="15"/>
      <c r="T8" s="15"/>
      <c r="U8" s="20"/>
      <c r="V8" s="21"/>
      <c r="W8" s="21"/>
      <c r="X8" s="21"/>
      <c r="Y8" s="21"/>
      <c r="Z8" s="21"/>
      <c r="AA8" s="21"/>
      <c r="AB8" s="21"/>
      <c r="AC8" s="22"/>
    </row>
    <row r="9" spans="1:29" ht="15.25" customHeight="1" x14ac:dyDescent="0.2">
      <c r="A9" s="5" t="s">
        <v>46</v>
      </c>
      <c r="B9" s="32">
        <v>93</v>
      </c>
      <c r="C9" s="32">
        <v>73</v>
      </c>
      <c r="D9" s="32">
        <v>15</v>
      </c>
      <c r="E9" s="32">
        <v>11</v>
      </c>
      <c r="F9" s="33">
        <v>4</v>
      </c>
      <c r="G9" s="33">
        <v>0</v>
      </c>
      <c r="H9" s="33">
        <v>0</v>
      </c>
      <c r="I9" s="33">
        <v>0</v>
      </c>
      <c r="J9" s="19">
        <v>0</v>
      </c>
      <c r="K9" s="19">
        <v>0</v>
      </c>
      <c r="L9" s="19">
        <v>0</v>
      </c>
      <c r="M9" s="19">
        <v>0</v>
      </c>
      <c r="N9" s="19">
        <v>0</v>
      </c>
      <c r="O9" s="19">
        <v>0</v>
      </c>
      <c r="P9" s="15"/>
      <c r="Q9" s="15"/>
      <c r="R9" s="15"/>
      <c r="S9" s="15"/>
      <c r="T9" s="15"/>
      <c r="U9" s="20"/>
      <c r="V9" s="21"/>
      <c r="W9" s="21"/>
      <c r="X9" s="21"/>
      <c r="Y9" s="21"/>
      <c r="Z9" s="21"/>
      <c r="AA9" s="21"/>
      <c r="AB9" s="21"/>
      <c r="AC9" s="22"/>
    </row>
    <row r="10" spans="1:29" ht="15.25" customHeight="1" x14ac:dyDescent="0.2">
      <c r="A10" s="7" t="s">
        <v>60</v>
      </c>
      <c r="B10" s="32">
        <v>0</v>
      </c>
      <c r="C10" s="32">
        <v>0</v>
      </c>
      <c r="D10" s="32">
        <v>0</v>
      </c>
      <c r="E10" s="32">
        <v>0</v>
      </c>
      <c r="F10" s="33">
        <v>0</v>
      </c>
      <c r="G10" s="33">
        <v>0</v>
      </c>
      <c r="H10" s="33">
        <v>0</v>
      </c>
      <c r="I10" s="33">
        <v>3</v>
      </c>
      <c r="J10" s="19">
        <v>18</v>
      </c>
      <c r="K10" s="19">
        <v>36</v>
      </c>
      <c r="L10" s="19">
        <v>12</v>
      </c>
      <c r="M10" s="19">
        <v>1</v>
      </c>
      <c r="N10" s="19">
        <v>3</v>
      </c>
      <c r="O10" s="19">
        <v>0</v>
      </c>
      <c r="P10" s="15"/>
      <c r="Q10" s="15"/>
      <c r="R10" s="15"/>
      <c r="S10" s="15"/>
      <c r="T10" s="15"/>
      <c r="U10" s="20"/>
      <c r="V10" s="21"/>
      <c r="W10" s="21"/>
      <c r="X10" s="21"/>
      <c r="Y10" s="21"/>
      <c r="Z10" s="21"/>
      <c r="AA10" s="21"/>
      <c r="AB10" s="21"/>
      <c r="AC10" s="22"/>
    </row>
    <row r="11" spans="1:29" ht="15.25" customHeight="1" x14ac:dyDescent="0.2">
      <c r="A11" s="5" t="s">
        <v>64</v>
      </c>
      <c r="B11" s="32">
        <v>0</v>
      </c>
      <c r="C11" s="32">
        <v>0</v>
      </c>
      <c r="D11" s="32">
        <v>2</v>
      </c>
      <c r="E11" s="32">
        <v>2</v>
      </c>
      <c r="F11" s="33">
        <v>2</v>
      </c>
      <c r="G11" s="33">
        <v>2</v>
      </c>
      <c r="H11" s="33">
        <v>2</v>
      </c>
      <c r="I11" s="33">
        <v>2</v>
      </c>
      <c r="J11" s="19">
        <v>3</v>
      </c>
      <c r="K11" s="19">
        <v>0</v>
      </c>
      <c r="L11" s="19">
        <v>0</v>
      </c>
      <c r="M11" s="19">
        <v>0</v>
      </c>
      <c r="N11" s="19">
        <v>0</v>
      </c>
      <c r="O11" s="19">
        <v>0</v>
      </c>
      <c r="P11" s="15"/>
      <c r="Q11" s="15"/>
      <c r="R11" s="15"/>
      <c r="S11" s="15"/>
      <c r="T11" s="15"/>
      <c r="U11" s="20"/>
      <c r="V11" s="21"/>
      <c r="W11" s="21"/>
      <c r="X11" s="21"/>
      <c r="Y11" s="21"/>
      <c r="Z11" s="21"/>
      <c r="AA11" s="21"/>
      <c r="AB11" s="21"/>
      <c r="AC11" s="22"/>
    </row>
    <row r="12" spans="1:29" ht="15.25" customHeight="1" x14ac:dyDescent="0.2">
      <c r="A12" s="5" t="s">
        <v>216</v>
      </c>
      <c r="B12" s="32">
        <v>0</v>
      </c>
      <c r="C12" s="32">
        <v>0</v>
      </c>
      <c r="D12" s="32">
        <v>2</v>
      </c>
      <c r="E12" s="32">
        <v>0</v>
      </c>
      <c r="F12" s="33">
        <v>0</v>
      </c>
      <c r="G12" s="33">
        <v>0</v>
      </c>
      <c r="H12" s="33">
        <v>0</v>
      </c>
      <c r="I12" s="33">
        <v>0</v>
      </c>
      <c r="J12" s="19">
        <v>0</v>
      </c>
      <c r="K12" s="19">
        <v>0</v>
      </c>
      <c r="L12" s="19">
        <v>0</v>
      </c>
      <c r="M12" s="19">
        <v>0</v>
      </c>
      <c r="N12" s="19">
        <v>0</v>
      </c>
      <c r="O12" s="19">
        <v>0</v>
      </c>
      <c r="P12" s="15"/>
      <c r="Q12" s="15"/>
      <c r="R12" s="15"/>
      <c r="S12" s="15"/>
      <c r="T12" s="15"/>
      <c r="U12" s="20"/>
      <c r="V12" s="21"/>
      <c r="W12" s="21"/>
      <c r="X12" s="21"/>
      <c r="Y12" s="21"/>
      <c r="Z12" s="21"/>
      <c r="AA12" s="21"/>
      <c r="AB12" s="21"/>
      <c r="AC12" s="22"/>
    </row>
    <row r="13" spans="1:29" ht="15.25" customHeight="1" x14ac:dyDescent="0.2">
      <c r="A13" s="5" t="s">
        <v>66</v>
      </c>
      <c r="B13" s="32">
        <v>0</v>
      </c>
      <c r="C13" s="32">
        <v>0</v>
      </c>
      <c r="D13" s="32">
        <v>0</v>
      </c>
      <c r="E13" s="32">
        <v>0</v>
      </c>
      <c r="F13" s="33">
        <v>0</v>
      </c>
      <c r="G13" s="33">
        <v>0</v>
      </c>
      <c r="H13" s="33">
        <v>1</v>
      </c>
      <c r="I13" s="33">
        <v>0</v>
      </c>
      <c r="J13" s="19">
        <v>0</v>
      </c>
      <c r="K13" s="19">
        <v>0</v>
      </c>
      <c r="L13" s="19">
        <v>0</v>
      </c>
      <c r="M13" s="19">
        <v>0</v>
      </c>
      <c r="N13" s="19">
        <v>0</v>
      </c>
      <c r="O13" s="19">
        <v>0</v>
      </c>
      <c r="P13" s="15"/>
      <c r="Q13" s="15"/>
      <c r="R13" s="15"/>
      <c r="S13" s="15"/>
      <c r="T13" s="15"/>
      <c r="U13" s="20"/>
      <c r="V13" s="21"/>
      <c r="W13" s="21"/>
      <c r="X13" s="21"/>
      <c r="Y13" s="21"/>
      <c r="Z13" s="21"/>
      <c r="AA13" s="21"/>
      <c r="AB13" s="21"/>
      <c r="AC13" s="22"/>
    </row>
    <row r="14" spans="1:29" ht="15.25" customHeight="1" x14ac:dyDescent="0.2">
      <c r="A14" s="5" t="s">
        <v>207</v>
      </c>
      <c r="B14" s="32">
        <v>0</v>
      </c>
      <c r="C14" s="32">
        <v>0</v>
      </c>
      <c r="D14" s="32">
        <v>0</v>
      </c>
      <c r="E14" s="32">
        <v>0</v>
      </c>
      <c r="F14" s="33">
        <v>2</v>
      </c>
      <c r="G14" s="33">
        <v>0</v>
      </c>
      <c r="H14" s="33">
        <v>1</v>
      </c>
      <c r="I14" s="33">
        <v>1</v>
      </c>
      <c r="J14" s="19">
        <v>3</v>
      </c>
      <c r="K14" s="19">
        <v>0</v>
      </c>
      <c r="L14" s="19">
        <v>0</v>
      </c>
      <c r="M14" s="19">
        <v>0</v>
      </c>
      <c r="N14" s="19">
        <v>0</v>
      </c>
      <c r="O14" s="19">
        <v>0</v>
      </c>
      <c r="P14" s="15"/>
      <c r="Q14" s="15"/>
      <c r="R14" s="15"/>
      <c r="S14" s="15"/>
      <c r="T14" s="15"/>
      <c r="U14" s="20"/>
      <c r="V14" s="21"/>
      <c r="W14" s="21"/>
      <c r="X14" s="21"/>
      <c r="Y14" s="21"/>
      <c r="Z14" s="21"/>
      <c r="AA14" s="21"/>
      <c r="AB14" s="21"/>
      <c r="AC14" s="22"/>
    </row>
    <row r="15" spans="1:29" ht="15.25" customHeight="1" x14ac:dyDescent="0.2">
      <c r="A15" s="7" t="s">
        <v>81</v>
      </c>
      <c r="B15" s="32">
        <v>0</v>
      </c>
      <c r="C15" s="32">
        <v>0</v>
      </c>
      <c r="D15" s="32">
        <v>0</v>
      </c>
      <c r="E15" s="32">
        <v>0</v>
      </c>
      <c r="F15" s="33">
        <v>0</v>
      </c>
      <c r="G15" s="33">
        <v>0</v>
      </c>
      <c r="H15" s="33">
        <v>0</v>
      </c>
      <c r="I15" s="33">
        <v>0</v>
      </c>
      <c r="J15" s="19">
        <v>5</v>
      </c>
      <c r="K15" s="19">
        <v>5</v>
      </c>
      <c r="L15" s="19">
        <v>5</v>
      </c>
      <c r="M15" s="19">
        <v>0</v>
      </c>
      <c r="N15" s="19">
        <v>0</v>
      </c>
      <c r="O15" s="19">
        <v>0</v>
      </c>
      <c r="P15" s="15"/>
      <c r="Q15" s="15"/>
      <c r="R15" s="15"/>
      <c r="S15" s="15"/>
      <c r="T15" s="15"/>
      <c r="U15" s="20"/>
      <c r="V15" s="21"/>
      <c r="W15" s="21"/>
      <c r="X15" s="21"/>
      <c r="Y15" s="21"/>
      <c r="Z15" s="21"/>
      <c r="AA15" s="21"/>
      <c r="AB15" s="21"/>
      <c r="AC15" s="22"/>
    </row>
    <row r="16" spans="1:29" ht="15.25" customHeight="1" x14ac:dyDescent="0.2">
      <c r="A16" s="5" t="s">
        <v>83</v>
      </c>
      <c r="B16" s="32">
        <v>0</v>
      </c>
      <c r="C16" s="32">
        <v>0</v>
      </c>
      <c r="D16" s="32">
        <v>0</v>
      </c>
      <c r="E16" s="32">
        <v>3</v>
      </c>
      <c r="F16" s="33">
        <v>22</v>
      </c>
      <c r="G16" s="33">
        <v>98</v>
      </c>
      <c r="H16" s="33">
        <v>84</v>
      </c>
      <c r="I16" s="33">
        <v>24</v>
      </c>
      <c r="J16" s="19">
        <v>37</v>
      </c>
      <c r="K16" s="19">
        <v>5</v>
      </c>
      <c r="L16" s="19">
        <v>4</v>
      </c>
      <c r="M16" s="19">
        <v>0</v>
      </c>
      <c r="N16" s="19">
        <v>0</v>
      </c>
      <c r="O16" s="19">
        <v>0</v>
      </c>
      <c r="P16" s="15"/>
      <c r="Q16" s="15"/>
      <c r="R16" s="15"/>
      <c r="S16" s="15"/>
      <c r="T16" s="15"/>
      <c r="U16" s="20"/>
      <c r="V16" s="21"/>
      <c r="W16" s="21"/>
      <c r="X16" s="21"/>
      <c r="Y16" s="21"/>
      <c r="Z16" s="21"/>
      <c r="AA16" s="21"/>
      <c r="AB16" s="21"/>
      <c r="AC16" s="22"/>
    </row>
    <row r="17" spans="1:29" ht="15.25" customHeight="1" x14ac:dyDescent="0.2">
      <c r="A17" s="5" t="s">
        <v>87</v>
      </c>
      <c r="B17" s="32">
        <v>0</v>
      </c>
      <c r="C17" s="32">
        <v>0</v>
      </c>
      <c r="D17" s="32">
        <v>0</v>
      </c>
      <c r="E17" s="32">
        <v>0</v>
      </c>
      <c r="F17" s="33">
        <v>0</v>
      </c>
      <c r="G17" s="33">
        <v>0</v>
      </c>
      <c r="H17" s="33">
        <v>0</v>
      </c>
      <c r="I17" s="33">
        <v>0</v>
      </c>
      <c r="J17" s="19">
        <v>0</v>
      </c>
      <c r="K17" s="19">
        <v>0</v>
      </c>
      <c r="L17" s="19">
        <v>0</v>
      </c>
      <c r="M17" s="19">
        <v>1</v>
      </c>
      <c r="N17" s="19">
        <v>1</v>
      </c>
      <c r="O17" s="19">
        <v>1</v>
      </c>
      <c r="P17" s="15"/>
      <c r="Q17" s="15"/>
      <c r="R17" s="15"/>
      <c r="S17" s="15"/>
      <c r="T17" s="15"/>
      <c r="U17" s="20"/>
      <c r="V17" s="21"/>
      <c r="W17" s="21"/>
      <c r="X17" s="21"/>
      <c r="Y17" s="21"/>
      <c r="Z17" s="21"/>
      <c r="AA17" s="21"/>
      <c r="AB17" s="21"/>
      <c r="AC17" s="22"/>
    </row>
    <row r="18" spans="1:29" ht="15.25" customHeight="1" x14ac:dyDescent="0.2">
      <c r="A18" s="8" t="s">
        <v>100</v>
      </c>
      <c r="B18" s="32">
        <v>0</v>
      </c>
      <c r="C18" s="32">
        <v>0</v>
      </c>
      <c r="D18" s="32">
        <v>0</v>
      </c>
      <c r="E18" s="32">
        <v>0</v>
      </c>
      <c r="F18" s="33">
        <v>0</v>
      </c>
      <c r="G18" s="33">
        <v>0</v>
      </c>
      <c r="H18" s="33">
        <v>0</v>
      </c>
      <c r="I18" s="33">
        <v>0</v>
      </c>
      <c r="J18" s="19">
        <v>1</v>
      </c>
      <c r="K18" s="19">
        <v>1</v>
      </c>
      <c r="L18" s="19">
        <v>2</v>
      </c>
      <c r="M18" s="19">
        <v>3</v>
      </c>
      <c r="N18" s="19">
        <v>0</v>
      </c>
      <c r="O18" s="19">
        <v>0</v>
      </c>
      <c r="P18" s="15"/>
      <c r="Q18" s="15"/>
      <c r="R18" s="15"/>
      <c r="S18" s="15"/>
      <c r="T18" s="15"/>
      <c r="U18" s="20"/>
      <c r="V18" s="21"/>
      <c r="W18" s="21"/>
      <c r="X18" s="21"/>
      <c r="Y18" s="21"/>
      <c r="Z18" s="21"/>
      <c r="AA18" s="21"/>
      <c r="AB18" s="21"/>
      <c r="AC18" s="22"/>
    </row>
    <row r="19" spans="1:29" ht="15.25" customHeight="1" x14ac:dyDescent="0.2">
      <c r="A19" s="8" t="s">
        <v>217</v>
      </c>
      <c r="B19" s="32">
        <v>0</v>
      </c>
      <c r="C19" s="32">
        <v>0</v>
      </c>
      <c r="D19" s="32">
        <v>0</v>
      </c>
      <c r="E19" s="32">
        <v>0</v>
      </c>
      <c r="F19" s="33">
        <v>4</v>
      </c>
      <c r="G19" s="33">
        <v>2</v>
      </c>
      <c r="H19" s="33">
        <v>3</v>
      </c>
      <c r="I19" s="33">
        <v>0</v>
      </c>
      <c r="J19" s="19">
        <v>0</v>
      </c>
      <c r="K19" s="19">
        <v>0</v>
      </c>
      <c r="L19" s="19">
        <v>0</v>
      </c>
      <c r="M19" s="19">
        <v>0</v>
      </c>
      <c r="N19" s="19">
        <v>0</v>
      </c>
      <c r="O19" s="19">
        <v>0</v>
      </c>
      <c r="P19" s="15"/>
      <c r="Q19" s="15"/>
      <c r="R19" s="15"/>
      <c r="S19" s="15"/>
      <c r="T19" s="15"/>
      <c r="U19" s="20"/>
      <c r="V19" s="21"/>
      <c r="W19" s="21"/>
      <c r="X19" s="21"/>
      <c r="Y19" s="21"/>
      <c r="Z19" s="21"/>
      <c r="AA19" s="21"/>
      <c r="AB19" s="21"/>
      <c r="AC19" s="22"/>
    </row>
    <row r="20" spans="1:29" ht="15.25" customHeight="1" x14ac:dyDescent="0.2">
      <c r="A20" s="8" t="s">
        <v>129</v>
      </c>
      <c r="B20" s="32">
        <v>0</v>
      </c>
      <c r="C20" s="32">
        <v>0</v>
      </c>
      <c r="D20" s="32">
        <v>0</v>
      </c>
      <c r="E20" s="32">
        <v>0</v>
      </c>
      <c r="F20" s="33">
        <v>5</v>
      </c>
      <c r="G20" s="33">
        <v>18</v>
      </c>
      <c r="H20" s="33">
        <v>23</v>
      </c>
      <c r="I20" s="33">
        <v>13</v>
      </c>
      <c r="J20" s="19">
        <v>1</v>
      </c>
      <c r="K20" s="19">
        <v>0</v>
      </c>
      <c r="L20" s="19">
        <v>0</v>
      </c>
      <c r="M20" s="19">
        <v>0</v>
      </c>
      <c r="N20" s="19">
        <v>0</v>
      </c>
      <c r="O20" s="19">
        <v>0</v>
      </c>
      <c r="P20" s="15"/>
      <c r="Q20" s="15"/>
      <c r="R20" s="15"/>
      <c r="S20" s="15"/>
      <c r="T20" s="15"/>
      <c r="U20" s="20"/>
      <c r="V20" s="21"/>
      <c r="W20" s="21"/>
      <c r="X20" s="21"/>
      <c r="Y20" s="21"/>
      <c r="Z20" s="21"/>
      <c r="AA20" s="21"/>
      <c r="AB20" s="21"/>
      <c r="AC20" s="22"/>
    </row>
    <row r="21" spans="1:29" ht="15.25" customHeight="1" x14ac:dyDescent="0.2">
      <c r="A21" s="8" t="s">
        <v>137</v>
      </c>
      <c r="B21" s="32">
        <v>0</v>
      </c>
      <c r="C21" s="32">
        <v>0</v>
      </c>
      <c r="D21" s="32">
        <v>0</v>
      </c>
      <c r="E21" s="32">
        <v>1</v>
      </c>
      <c r="F21" s="33">
        <v>6</v>
      </c>
      <c r="G21" s="33">
        <v>0</v>
      </c>
      <c r="H21" s="33">
        <v>1</v>
      </c>
      <c r="I21" s="33">
        <v>0</v>
      </c>
      <c r="J21" s="19">
        <v>0</v>
      </c>
      <c r="K21" s="19">
        <v>0</v>
      </c>
      <c r="L21" s="19">
        <v>0</v>
      </c>
      <c r="M21" s="19">
        <v>0</v>
      </c>
      <c r="N21" s="19">
        <v>0</v>
      </c>
      <c r="O21" s="19">
        <v>0</v>
      </c>
      <c r="P21" s="15"/>
      <c r="Q21" s="15"/>
      <c r="R21" s="15"/>
      <c r="S21" s="15"/>
      <c r="T21" s="15"/>
      <c r="U21" s="20"/>
      <c r="V21" s="21"/>
      <c r="W21" s="21"/>
      <c r="X21" s="21"/>
      <c r="Y21" s="21"/>
      <c r="Z21" s="21"/>
      <c r="AA21" s="21"/>
      <c r="AB21" s="21"/>
      <c r="AC21" s="22"/>
    </row>
    <row r="22" spans="1:29" ht="15.25" customHeight="1" x14ac:dyDescent="0.2">
      <c r="A22" s="8" t="s">
        <v>223</v>
      </c>
      <c r="B22" s="32">
        <v>0</v>
      </c>
      <c r="C22" s="32">
        <v>0</v>
      </c>
      <c r="D22" s="32">
        <v>1</v>
      </c>
      <c r="E22" s="32">
        <v>1</v>
      </c>
      <c r="F22" s="33">
        <v>1</v>
      </c>
      <c r="G22" s="33">
        <v>0</v>
      </c>
      <c r="H22" s="33">
        <v>0</v>
      </c>
      <c r="I22" s="33">
        <v>0</v>
      </c>
      <c r="J22" s="19">
        <v>0</v>
      </c>
      <c r="K22" s="19">
        <v>0</v>
      </c>
      <c r="L22" s="19">
        <v>0</v>
      </c>
      <c r="M22" s="19">
        <v>0</v>
      </c>
      <c r="N22" s="19">
        <v>0</v>
      </c>
      <c r="O22" s="19">
        <v>0</v>
      </c>
      <c r="P22" s="15"/>
      <c r="Q22" s="15"/>
      <c r="R22" s="15"/>
      <c r="S22" s="15"/>
      <c r="T22" s="15"/>
      <c r="U22" s="20"/>
      <c r="V22" s="21"/>
      <c r="W22" s="21"/>
      <c r="X22" s="21"/>
      <c r="Y22" s="21"/>
      <c r="Z22" s="21"/>
      <c r="AA22" s="21"/>
      <c r="AB22" s="21"/>
      <c r="AC22" s="22"/>
    </row>
    <row r="23" spans="1:29" ht="15.25" customHeight="1" x14ac:dyDescent="0.2">
      <c r="A23" s="5" t="s">
        <v>208</v>
      </c>
      <c r="B23" s="32">
        <v>0</v>
      </c>
      <c r="C23" s="32">
        <v>0</v>
      </c>
      <c r="D23" s="32">
        <v>0</v>
      </c>
      <c r="E23" s="32">
        <v>0</v>
      </c>
      <c r="F23" s="33">
        <v>0</v>
      </c>
      <c r="G23" s="33">
        <v>0</v>
      </c>
      <c r="H23" s="33">
        <v>0</v>
      </c>
      <c r="I23" s="33">
        <v>0</v>
      </c>
      <c r="J23" s="19">
        <v>0</v>
      </c>
      <c r="K23" s="19">
        <v>0</v>
      </c>
      <c r="L23" s="19">
        <v>0</v>
      </c>
      <c r="M23" s="19">
        <v>0</v>
      </c>
      <c r="N23" s="19">
        <v>0</v>
      </c>
      <c r="O23" s="19">
        <v>0</v>
      </c>
      <c r="P23" s="15"/>
      <c r="Q23" s="15"/>
      <c r="R23" s="15"/>
      <c r="S23" s="15"/>
      <c r="T23" s="15"/>
      <c r="U23" s="20"/>
      <c r="V23" s="21"/>
      <c r="W23" s="21"/>
      <c r="X23" s="21"/>
      <c r="Y23" s="21"/>
      <c r="Z23" s="21"/>
      <c r="AA23" s="21"/>
      <c r="AB23" s="21"/>
      <c r="AC23" s="22"/>
    </row>
    <row r="24" spans="1:29" ht="15.25" customHeight="1" x14ac:dyDescent="0.2">
      <c r="A24" s="8" t="s">
        <v>163</v>
      </c>
      <c r="B24" s="32">
        <v>0</v>
      </c>
      <c r="C24" s="32">
        <v>0</v>
      </c>
      <c r="D24" s="32">
        <v>0</v>
      </c>
      <c r="E24" s="32">
        <v>0</v>
      </c>
      <c r="F24" s="33">
        <v>19</v>
      </c>
      <c r="G24" s="33">
        <v>26</v>
      </c>
      <c r="H24" s="33">
        <v>22</v>
      </c>
      <c r="I24" s="33">
        <v>20</v>
      </c>
      <c r="J24" s="19">
        <v>30</v>
      </c>
      <c r="K24" s="19">
        <v>7</v>
      </c>
      <c r="L24" s="19">
        <v>1</v>
      </c>
      <c r="M24" s="19">
        <v>2</v>
      </c>
      <c r="N24" s="19">
        <v>0</v>
      </c>
      <c r="O24" s="19">
        <v>0</v>
      </c>
      <c r="P24" s="15"/>
      <c r="Q24" s="15"/>
      <c r="R24" s="15"/>
      <c r="S24" s="15"/>
      <c r="T24" s="15"/>
      <c r="U24" s="20"/>
      <c r="V24" s="21"/>
      <c r="W24" s="21"/>
      <c r="X24" s="21"/>
      <c r="Y24" s="21"/>
      <c r="Z24" s="21"/>
      <c r="AA24" s="21"/>
      <c r="AB24" s="21"/>
      <c r="AC24" s="22"/>
    </row>
    <row r="25" spans="1:29" ht="15.25" customHeight="1" x14ac:dyDescent="0.2">
      <c r="A25" s="8" t="s">
        <v>219</v>
      </c>
      <c r="B25" s="32">
        <v>0</v>
      </c>
      <c r="C25" s="32">
        <v>0</v>
      </c>
      <c r="D25" s="32">
        <v>6</v>
      </c>
      <c r="E25" s="32">
        <v>10</v>
      </c>
      <c r="F25" s="33">
        <v>8</v>
      </c>
      <c r="G25" s="33">
        <v>5</v>
      </c>
      <c r="H25" s="33">
        <v>1</v>
      </c>
      <c r="I25" s="33">
        <v>1</v>
      </c>
      <c r="J25" s="19">
        <v>0</v>
      </c>
      <c r="K25" s="19">
        <v>0</v>
      </c>
      <c r="L25" s="19">
        <v>0</v>
      </c>
      <c r="M25" s="19">
        <v>0</v>
      </c>
      <c r="N25" s="19">
        <v>0</v>
      </c>
      <c r="O25" s="19">
        <v>0</v>
      </c>
      <c r="P25" s="15"/>
      <c r="Q25" s="15"/>
      <c r="R25" s="15"/>
      <c r="S25" s="15"/>
      <c r="T25" s="15"/>
      <c r="U25" s="20"/>
      <c r="V25" s="21"/>
      <c r="W25" s="21"/>
      <c r="X25" s="21"/>
      <c r="Y25" s="21"/>
      <c r="Z25" s="21"/>
      <c r="AA25" s="21"/>
      <c r="AB25" s="21"/>
      <c r="AC25" s="22"/>
    </row>
    <row r="26" spans="1:29" ht="15.25" customHeight="1" x14ac:dyDescent="0.2">
      <c r="A26" s="5" t="s">
        <v>210</v>
      </c>
      <c r="B26" s="32">
        <v>0</v>
      </c>
      <c r="C26" s="32">
        <v>0</v>
      </c>
      <c r="D26" s="32">
        <v>0</v>
      </c>
      <c r="E26" s="32">
        <v>0</v>
      </c>
      <c r="F26" s="33">
        <v>14</v>
      </c>
      <c r="G26" s="33">
        <v>112</v>
      </c>
      <c r="H26" s="33">
        <v>101</v>
      </c>
      <c r="I26" s="33">
        <v>69</v>
      </c>
      <c r="J26" s="19">
        <v>85</v>
      </c>
      <c r="K26" s="19">
        <v>7</v>
      </c>
      <c r="L26" s="19">
        <v>0</v>
      </c>
      <c r="M26" s="19">
        <v>0</v>
      </c>
      <c r="N26" s="19">
        <v>0</v>
      </c>
      <c r="O26" s="19">
        <v>0</v>
      </c>
      <c r="P26" s="15"/>
      <c r="Q26" s="15"/>
      <c r="R26" s="15"/>
      <c r="S26" s="15"/>
      <c r="T26" s="15"/>
      <c r="U26" s="20"/>
      <c r="V26" s="21"/>
      <c r="W26" s="21"/>
      <c r="X26" s="21"/>
      <c r="Y26" s="21"/>
      <c r="Z26" s="21"/>
      <c r="AA26" s="21"/>
      <c r="AB26" s="21"/>
      <c r="AC26" s="22"/>
    </row>
    <row r="27" spans="1:29" ht="15.25" customHeight="1" x14ac:dyDescent="0.2">
      <c r="A27" s="5" t="s">
        <v>185</v>
      </c>
      <c r="B27" s="32">
        <v>0</v>
      </c>
      <c r="C27" s="32">
        <v>0</v>
      </c>
      <c r="D27" s="32">
        <v>0</v>
      </c>
      <c r="E27" s="32">
        <v>0</v>
      </c>
      <c r="F27" s="33">
        <v>0</v>
      </c>
      <c r="G27" s="33">
        <v>0</v>
      </c>
      <c r="H27" s="33">
        <v>2</v>
      </c>
      <c r="I27" s="33">
        <v>6</v>
      </c>
      <c r="J27" s="19">
        <v>17</v>
      </c>
      <c r="K27" s="19">
        <v>6</v>
      </c>
      <c r="L27" s="19">
        <v>0</v>
      </c>
      <c r="M27" s="19">
        <v>0</v>
      </c>
      <c r="N27" s="19">
        <v>0</v>
      </c>
      <c r="O27" s="19">
        <v>0</v>
      </c>
      <c r="P27" s="15"/>
      <c r="Q27" s="15"/>
      <c r="R27" s="15"/>
      <c r="S27" s="15"/>
      <c r="T27" s="15"/>
      <c r="U27" s="20"/>
      <c r="V27" s="21"/>
      <c r="W27" s="21"/>
      <c r="X27" s="21"/>
      <c r="Y27" s="21"/>
      <c r="Z27" s="21"/>
      <c r="AA27" s="21"/>
      <c r="AB27" s="21"/>
      <c r="AC27" s="22"/>
    </row>
    <row r="28" spans="1:29" ht="15.25" customHeight="1" x14ac:dyDescent="0.2">
      <c r="A28" s="5" t="s">
        <v>192</v>
      </c>
      <c r="B28" s="32">
        <v>195</v>
      </c>
      <c r="C28" s="32">
        <v>23</v>
      </c>
      <c r="D28" s="32">
        <v>3</v>
      </c>
      <c r="E28" s="32">
        <v>3</v>
      </c>
      <c r="F28" s="33">
        <v>0</v>
      </c>
      <c r="G28" s="33">
        <v>0</v>
      </c>
      <c r="H28" s="33">
        <v>0</v>
      </c>
      <c r="I28" s="33">
        <v>0</v>
      </c>
      <c r="J28" s="19">
        <v>0</v>
      </c>
      <c r="K28" s="19">
        <v>0</v>
      </c>
      <c r="L28" s="19">
        <v>0</v>
      </c>
      <c r="M28" s="19">
        <v>0</v>
      </c>
      <c r="N28" s="19">
        <v>0</v>
      </c>
      <c r="O28" s="19">
        <v>0</v>
      </c>
      <c r="P28" s="15"/>
      <c r="Q28" s="15"/>
      <c r="R28" s="15"/>
      <c r="S28" s="15"/>
      <c r="T28" s="15"/>
      <c r="U28" s="20"/>
      <c r="V28" s="21"/>
      <c r="W28" s="21"/>
      <c r="X28" s="21"/>
      <c r="Y28" s="21"/>
      <c r="Z28" s="21"/>
      <c r="AA28" s="21"/>
      <c r="AB28" s="21"/>
      <c r="AC28" s="22"/>
    </row>
    <row r="29" spans="1:29" ht="15.25" customHeight="1" x14ac:dyDescent="0.2">
      <c r="A29" s="7" t="s">
        <v>194</v>
      </c>
      <c r="B29" s="32">
        <v>0</v>
      </c>
      <c r="C29" s="32">
        <v>0</v>
      </c>
      <c r="D29" s="32">
        <v>15</v>
      </c>
      <c r="E29" s="32">
        <v>0</v>
      </c>
      <c r="F29" s="33">
        <v>0</v>
      </c>
      <c r="G29" s="33">
        <v>0</v>
      </c>
      <c r="H29" s="33">
        <v>0</v>
      </c>
      <c r="I29" s="33">
        <v>0</v>
      </c>
      <c r="J29" s="19">
        <v>0</v>
      </c>
      <c r="K29" s="19">
        <v>0</v>
      </c>
      <c r="L29" s="19">
        <v>0</v>
      </c>
      <c r="M29" s="19">
        <v>0</v>
      </c>
      <c r="N29" s="19">
        <v>0</v>
      </c>
      <c r="O29" s="19">
        <v>0</v>
      </c>
      <c r="P29" s="15"/>
      <c r="Q29" s="15"/>
      <c r="R29" s="15"/>
      <c r="S29" s="15"/>
      <c r="T29" s="15"/>
      <c r="U29" s="20"/>
      <c r="V29" s="21"/>
      <c r="W29" s="21"/>
      <c r="X29" s="21"/>
      <c r="Y29" s="21"/>
      <c r="Z29" s="21"/>
      <c r="AA29" s="21"/>
      <c r="AB29" s="21"/>
      <c r="AC29" s="22"/>
    </row>
    <row r="30" spans="1:29" ht="15.25" customHeight="1" x14ac:dyDescent="0.2">
      <c r="A30" s="7" t="s">
        <v>220</v>
      </c>
      <c r="B30" s="32">
        <v>0</v>
      </c>
      <c r="C30" s="32">
        <v>0</v>
      </c>
      <c r="D30" s="32">
        <v>1</v>
      </c>
      <c r="E30" s="32">
        <v>0</v>
      </c>
      <c r="F30" s="33">
        <v>0</v>
      </c>
      <c r="G30" s="33">
        <v>0</v>
      </c>
      <c r="H30" s="33">
        <v>0</v>
      </c>
      <c r="I30" s="33">
        <v>0</v>
      </c>
      <c r="J30" s="19">
        <v>0</v>
      </c>
      <c r="K30" s="19">
        <v>0</v>
      </c>
      <c r="L30" s="19">
        <v>0</v>
      </c>
      <c r="M30" s="19">
        <v>0</v>
      </c>
      <c r="N30" s="19">
        <v>0</v>
      </c>
      <c r="O30" s="19">
        <v>0</v>
      </c>
      <c r="P30" s="15"/>
      <c r="Q30" s="15"/>
      <c r="R30" s="15"/>
      <c r="S30" s="15"/>
      <c r="T30" s="15"/>
      <c r="U30" s="20"/>
      <c r="V30" s="21"/>
      <c r="W30" s="21"/>
      <c r="X30" s="21"/>
      <c r="Y30" s="21"/>
      <c r="Z30" s="21"/>
      <c r="AA30" s="21"/>
      <c r="AB30" s="21"/>
      <c r="AC30" s="22"/>
    </row>
    <row r="31" spans="1:29" ht="15.25" customHeight="1" x14ac:dyDescent="0.2">
      <c r="A31" s="5" t="s">
        <v>198</v>
      </c>
      <c r="B31" s="32">
        <v>0</v>
      </c>
      <c r="C31" s="32">
        <v>0</v>
      </c>
      <c r="D31" s="32">
        <v>0</v>
      </c>
      <c r="E31" s="32">
        <v>0</v>
      </c>
      <c r="F31" s="33">
        <v>2</v>
      </c>
      <c r="G31" s="33">
        <v>3</v>
      </c>
      <c r="H31" s="33">
        <v>9</v>
      </c>
      <c r="I31" s="33">
        <v>1</v>
      </c>
      <c r="J31" s="19">
        <v>0</v>
      </c>
      <c r="K31" s="19">
        <v>0</v>
      </c>
      <c r="L31" s="19">
        <v>0</v>
      </c>
      <c r="M31" s="19">
        <v>0</v>
      </c>
      <c r="N31" s="19">
        <v>0</v>
      </c>
      <c r="O31" s="19">
        <v>0</v>
      </c>
      <c r="P31" s="15"/>
      <c r="Q31" s="15"/>
      <c r="R31" s="15"/>
      <c r="S31" s="15"/>
      <c r="T31" s="15"/>
      <c r="U31" s="20"/>
      <c r="V31" s="21"/>
      <c r="W31" s="21"/>
      <c r="X31" s="21"/>
      <c r="Y31" s="21"/>
      <c r="Z31" s="21"/>
      <c r="AA31" s="21"/>
      <c r="AB31" s="21"/>
      <c r="AC31" s="22"/>
    </row>
    <row r="32" spans="1:29" ht="15.25" customHeight="1" x14ac:dyDescent="0.2">
      <c r="A32" s="5" t="s">
        <v>200</v>
      </c>
      <c r="B32" s="41" t="s">
        <v>224</v>
      </c>
      <c r="C32" s="32">
        <v>0</v>
      </c>
      <c r="D32" s="32">
        <v>1</v>
      </c>
      <c r="E32" s="34"/>
      <c r="F32" s="35"/>
      <c r="G32" s="35"/>
      <c r="H32" s="35"/>
      <c r="I32" s="35"/>
      <c r="J32" s="15"/>
      <c r="K32" s="15"/>
      <c r="L32" s="15"/>
      <c r="M32" s="15"/>
      <c r="N32" s="15"/>
      <c r="O32" s="15"/>
      <c r="P32" s="15"/>
      <c r="Q32" s="15"/>
      <c r="R32" s="15"/>
      <c r="S32" s="15"/>
      <c r="T32" s="15"/>
      <c r="U32" s="20"/>
      <c r="V32" s="21"/>
      <c r="W32" s="21"/>
      <c r="X32" s="21"/>
      <c r="Y32" s="21"/>
      <c r="Z32" s="21"/>
      <c r="AA32" s="21"/>
      <c r="AB32" s="21"/>
      <c r="AC32" s="22"/>
    </row>
    <row r="33" spans="1:29" ht="15" customHeight="1" x14ac:dyDescent="0.2">
      <c r="A33" s="6" t="s">
        <v>221</v>
      </c>
      <c r="B33" s="32">
        <v>0</v>
      </c>
      <c r="C33" s="32">
        <v>0</v>
      </c>
      <c r="D33" s="32">
        <v>0</v>
      </c>
      <c r="E33" s="32">
        <v>1</v>
      </c>
      <c r="F33" s="33">
        <v>2</v>
      </c>
      <c r="G33" s="33">
        <v>2</v>
      </c>
      <c r="H33" s="33">
        <v>0</v>
      </c>
      <c r="I33" s="33">
        <v>0</v>
      </c>
      <c r="J33" s="19">
        <v>0</v>
      </c>
      <c r="K33" s="19">
        <v>0</v>
      </c>
      <c r="L33" s="19">
        <v>0</v>
      </c>
      <c r="M33" s="19">
        <v>0</v>
      </c>
      <c r="N33" s="19">
        <v>0</v>
      </c>
      <c r="O33" s="19">
        <v>0</v>
      </c>
      <c r="P33" s="15"/>
      <c r="Q33" s="15"/>
      <c r="R33" s="15"/>
      <c r="S33" s="15"/>
      <c r="T33" s="15"/>
      <c r="U33" s="20"/>
      <c r="V33" s="21"/>
      <c r="W33" s="21"/>
      <c r="X33" s="21"/>
      <c r="Y33" s="21"/>
      <c r="Z33" s="21"/>
      <c r="AA33" s="21"/>
      <c r="AB33" s="21"/>
      <c r="AC33" s="22"/>
    </row>
    <row r="34" spans="1:29" ht="15" customHeight="1" x14ac:dyDescent="0.2">
      <c r="A34" s="15"/>
      <c r="B34" s="34"/>
      <c r="C34" s="34"/>
      <c r="D34" s="34"/>
      <c r="E34" s="34"/>
      <c r="F34" s="35"/>
      <c r="G34" s="35"/>
      <c r="H34" s="35"/>
      <c r="I34" s="35"/>
      <c r="J34" s="15"/>
      <c r="K34" s="15"/>
      <c r="L34" s="15"/>
      <c r="M34" s="15"/>
      <c r="N34" s="15"/>
      <c r="O34" s="15"/>
      <c r="P34" s="15"/>
      <c r="Q34" s="15"/>
      <c r="R34" s="15"/>
      <c r="S34" s="15"/>
      <c r="T34" s="15"/>
      <c r="U34" s="20"/>
      <c r="V34" s="21"/>
      <c r="W34" s="21"/>
      <c r="X34" s="21"/>
      <c r="Y34" s="21"/>
      <c r="Z34" s="21"/>
      <c r="AA34" s="21"/>
      <c r="AB34" s="21"/>
      <c r="AC34" s="22"/>
    </row>
    <row r="35" spans="1:29" ht="15.25" customHeight="1" x14ac:dyDescent="0.2">
      <c r="A35" s="2" t="s">
        <v>212</v>
      </c>
      <c r="B35" s="32">
        <v>288</v>
      </c>
      <c r="C35" s="32">
        <v>101</v>
      </c>
      <c r="D35" s="32">
        <v>73</v>
      </c>
      <c r="E35" s="32">
        <f>SUM(E3:E33)</f>
        <v>40</v>
      </c>
      <c r="F35" s="33">
        <f>SUM(F2:F33)</f>
        <v>97</v>
      </c>
      <c r="G35" s="33">
        <f>SUM(G2:G34)</f>
        <v>345</v>
      </c>
      <c r="H35" s="33">
        <f>SUM(H2:H34)</f>
        <v>368</v>
      </c>
      <c r="I35" s="33">
        <f>SUM(I2:I34)</f>
        <v>215</v>
      </c>
      <c r="J35" s="19">
        <f>SUM(J2:J33)</f>
        <v>281</v>
      </c>
      <c r="K35" s="19">
        <f>SUM(K2:K33)</f>
        <v>104</v>
      </c>
      <c r="L35" s="19">
        <v>41</v>
      </c>
      <c r="M35" s="19">
        <v>7</v>
      </c>
      <c r="N35" s="19">
        <v>4</v>
      </c>
      <c r="O35" s="19">
        <v>1</v>
      </c>
      <c r="P35" s="15"/>
      <c r="Q35" s="15"/>
      <c r="R35" s="15"/>
      <c r="S35" s="15"/>
      <c r="T35" s="15"/>
      <c r="U35" s="20"/>
      <c r="V35" s="21"/>
      <c r="W35" s="21"/>
      <c r="X35" s="21"/>
      <c r="Y35" s="21"/>
      <c r="Z35" s="21"/>
      <c r="AA35" s="21"/>
      <c r="AB35" s="21"/>
      <c r="AC35" s="22"/>
    </row>
    <row r="36" spans="1:29" ht="15.25" customHeight="1" x14ac:dyDescent="0.2">
      <c r="A36" s="2" t="s">
        <v>213</v>
      </c>
      <c r="B36" s="32">
        <v>2</v>
      </c>
      <c r="C36" s="32">
        <v>3</v>
      </c>
      <c r="D36" s="32">
        <v>10</v>
      </c>
      <c r="E36" s="32">
        <v>10</v>
      </c>
      <c r="F36" s="33">
        <v>15</v>
      </c>
      <c r="G36" s="33">
        <v>12</v>
      </c>
      <c r="H36" s="33">
        <v>15</v>
      </c>
      <c r="I36" s="33">
        <v>14</v>
      </c>
      <c r="J36" s="19">
        <v>13</v>
      </c>
      <c r="K36" s="19">
        <v>10</v>
      </c>
      <c r="L36" s="19">
        <v>8</v>
      </c>
      <c r="M36" s="19">
        <v>4</v>
      </c>
      <c r="N36" s="19">
        <v>2</v>
      </c>
      <c r="O36" s="19">
        <v>1</v>
      </c>
      <c r="P36" s="15"/>
      <c r="Q36" s="15"/>
      <c r="R36" s="15"/>
      <c r="S36" s="15"/>
      <c r="T36" s="15"/>
      <c r="U36" s="20"/>
      <c r="V36" s="21"/>
      <c r="W36" s="21"/>
      <c r="X36" s="21"/>
      <c r="Y36" s="21"/>
      <c r="Z36" s="21"/>
      <c r="AA36" s="21"/>
      <c r="AB36" s="21"/>
      <c r="AC36" s="22"/>
    </row>
    <row r="37" spans="1:29" ht="15.25" customHeight="1" x14ac:dyDescent="0.2">
      <c r="A37" s="15"/>
      <c r="B37" s="36"/>
      <c r="C37" s="36"/>
      <c r="D37" s="36"/>
      <c r="E37" s="36"/>
      <c r="F37" s="15"/>
      <c r="G37" s="15"/>
      <c r="H37" s="15"/>
      <c r="I37" s="15"/>
      <c r="J37" s="15"/>
      <c r="K37" s="15"/>
      <c r="L37" s="15"/>
      <c r="M37" s="15"/>
      <c r="N37" s="15"/>
      <c r="O37" s="15"/>
      <c r="P37" s="15"/>
      <c r="Q37" s="15"/>
      <c r="R37" s="15"/>
      <c r="S37" s="15"/>
      <c r="T37" s="15"/>
      <c r="U37" s="20"/>
      <c r="V37" s="21"/>
      <c r="W37" s="21"/>
      <c r="X37" s="21"/>
      <c r="Y37" s="21"/>
      <c r="Z37" s="21"/>
      <c r="AA37" s="21"/>
      <c r="AB37" s="21"/>
      <c r="AC37" s="22"/>
    </row>
    <row r="38" spans="1:29" ht="15.25" customHeight="1" x14ac:dyDescent="0.2">
      <c r="A38" s="15"/>
      <c r="B38" s="36"/>
      <c r="C38" s="36"/>
      <c r="D38" s="36"/>
      <c r="E38" s="36"/>
      <c r="F38" s="15"/>
      <c r="G38" s="15"/>
      <c r="H38" s="15"/>
      <c r="I38" s="15"/>
      <c r="J38" s="15"/>
      <c r="K38" s="15"/>
      <c r="L38" s="15"/>
      <c r="M38" s="15"/>
      <c r="N38" s="15"/>
      <c r="O38" s="15"/>
      <c r="P38" s="15"/>
      <c r="Q38" s="15"/>
      <c r="R38" s="15"/>
      <c r="S38" s="15"/>
      <c r="T38" s="15"/>
      <c r="U38" s="20"/>
      <c r="V38" s="21"/>
      <c r="W38" s="21"/>
      <c r="X38" s="21"/>
      <c r="Y38" s="21"/>
      <c r="Z38" s="21"/>
      <c r="AA38" s="21"/>
      <c r="AB38" s="21"/>
      <c r="AC38" s="22"/>
    </row>
    <row r="39" spans="1:29" ht="16" customHeight="1" x14ac:dyDescent="0.2">
      <c r="A39" s="15"/>
      <c r="B39" s="36"/>
      <c r="C39" s="36"/>
      <c r="D39" s="36"/>
      <c r="E39" s="36"/>
      <c r="F39" s="15"/>
      <c r="G39" s="15"/>
      <c r="H39" s="15"/>
      <c r="I39" s="15"/>
      <c r="J39" s="15"/>
      <c r="K39" s="15"/>
      <c r="L39" s="15"/>
      <c r="M39" s="15"/>
      <c r="N39" s="15"/>
      <c r="O39" s="15"/>
      <c r="P39" s="15"/>
      <c r="Q39" s="15"/>
      <c r="R39" s="15"/>
      <c r="S39" s="15"/>
      <c r="T39" s="15"/>
      <c r="U39" s="20"/>
      <c r="V39" s="21"/>
      <c r="W39" s="21"/>
      <c r="X39" s="21"/>
      <c r="Y39" s="21"/>
      <c r="Z39" s="21"/>
      <c r="AA39" s="21"/>
      <c r="AB39" s="21"/>
      <c r="AC39" s="22"/>
    </row>
    <row r="40" spans="1:29" ht="16" customHeight="1" x14ac:dyDescent="0.2">
      <c r="A40" s="24"/>
      <c r="B40" s="37"/>
      <c r="C40" s="37"/>
      <c r="D40" s="36"/>
      <c r="E40" s="36"/>
      <c r="F40" s="15"/>
      <c r="G40" s="15"/>
      <c r="H40" s="15"/>
      <c r="I40" s="15"/>
      <c r="J40" s="15"/>
      <c r="K40" s="15"/>
      <c r="L40" s="15"/>
      <c r="M40" s="15"/>
      <c r="N40" s="15"/>
      <c r="O40" s="15"/>
      <c r="P40" s="15"/>
      <c r="Q40" s="15"/>
      <c r="R40" s="15"/>
      <c r="S40" s="15"/>
      <c r="T40" s="15"/>
      <c r="U40" s="20"/>
      <c r="V40" s="21"/>
      <c r="W40" s="21"/>
      <c r="X40" s="21"/>
      <c r="Y40" s="21"/>
      <c r="Z40" s="21"/>
      <c r="AA40" s="21"/>
      <c r="AB40" s="21"/>
      <c r="AC40" s="22"/>
    </row>
    <row r="41" spans="1:29" ht="16" customHeight="1" x14ac:dyDescent="0.2">
      <c r="A41" s="5"/>
      <c r="B41" s="36"/>
      <c r="C41" s="36"/>
      <c r="D41" s="36"/>
      <c r="E41" s="36"/>
      <c r="F41" s="15"/>
      <c r="G41" s="15"/>
      <c r="H41" s="15"/>
      <c r="I41" s="15"/>
      <c r="J41" s="15"/>
      <c r="K41" s="15"/>
      <c r="L41" s="15"/>
      <c r="M41" s="15"/>
      <c r="N41" s="15"/>
      <c r="O41" s="15"/>
      <c r="P41" s="15"/>
      <c r="Q41" s="15"/>
      <c r="R41" s="15"/>
      <c r="S41" s="15"/>
      <c r="T41" s="15"/>
      <c r="U41" s="20"/>
      <c r="V41" s="21"/>
      <c r="W41" s="21"/>
      <c r="X41" s="21"/>
      <c r="Y41" s="21"/>
      <c r="Z41" s="21"/>
      <c r="AA41" s="21"/>
      <c r="AB41" s="21"/>
      <c r="AC41" s="22"/>
    </row>
    <row r="42" spans="1:29" ht="16" customHeight="1" x14ac:dyDescent="0.2">
      <c r="A42" s="5"/>
      <c r="B42" s="36"/>
      <c r="C42" s="36"/>
      <c r="D42" s="36"/>
      <c r="E42" s="36"/>
      <c r="F42" s="15"/>
      <c r="G42" s="15"/>
      <c r="H42" s="15"/>
      <c r="I42" s="15"/>
      <c r="J42" s="15"/>
      <c r="K42" s="15"/>
      <c r="L42" s="15"/>
      <c r="M42" s="15"/>
      <c r="N42" s="15"/>
      <c r="O42" s="15"/>
      <c r="P42" s="15"/>
      <c r="Q42" s="15"/>
      <c r="R42" s="15"/>
      <c r="S42" s="15"/>
      <c r="T42" s="15"/>
      <c r="U42" s="20"/>
      <c r="V42" s="21"/>
      <c r="W42" s="21"/>
      <c r="X42" s="21"/>
      <c r="Y42" s="21"/>
      <c r="Z42" s="21"/>
      <c r="AA42" s="21"/>
      <c r="AB42" s="21"/>
      <c r="AC42" s="22"/>
    </row>
    <row r="43" spans="1:29" ht="16" customHeight="1" x14ac:dyDescent="0.2">
      <c r="A43" s="7"/>
      <c r="B43" s="36"/>
      <c r="C43" s="36"/>
      <c r="D43" s="36"/>
      <c r="E43" s="36"/>
      <c r="F43" s="15"/>
      <c r="G43" s="15"/>
      <c r="H43" s="15"/>
      <c r="I43" s="15"/>
      <c r="J43" s="15"/>
      <c r="K43" s="15"/>
      <c r="L43" s="15"/>
      <c r="M43" s="15"/>
      <c r="N43" s="15"/>
      <c r="O43" s="15"/>
      <c r="P43" s="15"/>
      <c r="Q43" s="15"/>
      <c r="R43" s="15"/>
      <c r="S43" s="15"/>
      <c r="T43" s="15"/>
      <c r="U43" s="20"/>
      <c r="V43" s="21"/>
      <c r="W43" s="21"/>
      <c r="X43" s="21"/>
      <c r="Y43" s="21"/>
      <c r="Z43" s="21"/>
      <c r="AA43" s="21"/>
      <c r="AB43" s="21"/>
      <c r="AC43" s="22"/>
    </row>
    <row r="44" spans="1:29" ht="16" customHeight="1" x14ac:dyDescent="0.2">
      <c r="A44" s="8"/>
      <c r="B44" s="36"/>
      <c r="C44" s="36"/>
      <c r="D44" s="36"/>
      <c r="E44" s="36"/>
      <c r="F44" s="15"/>
      <c r="G44" s="15"/>
      <c r="H44" s="15"/>
      <c r="I44" s="15"/>
      <c r="J44" s="15"/>
      <c r="K44" s="15"/>
      <c r="L44" s="15"/>
      <c r="M44" s="15"/>
      <c r="N44" s="15"/>
      <c r="O44" s="15"/>
      <c r="P44" s="15"/>
      <c r="Q44" s="15"/>
      <c r="R44" s="15"/>
      <c r="S44" s="15"/>
      <c r="T44" s="15"/>
      <c r="U44" s="20"/>
      <c r="V44" s="21"/>
      <c r="W44" s="21"/>
      <c r="X44" s="21"/>
      <c r="Y44" s="21"/>
      <c r="Z44" s="21"/>
      <c r="AA44" s="21"/>
      <c r="AB44" s="21"/>
      <c r="AC44" s="22"/>
    </row>
    <row r="45" spans="1:29" ht="16" customHeight="1" x14ac:dyDescent="0.2">
      <c r="A45" s="23"/>
      <c r="B45" s="36"/>
      <c r="C45" s="36"/>
      <c r="D45" s="36"/>
      <c r="E45" s="36"/>
      <c r="F45" s="15"/>
      <c r="G45" s="15"/>
      <c r="H45" s="15"/>
      <c r="I45" s="15"/>
      <c r="J45" s="15"/>
      <c r="K45" s="15"/>
      <c r="L45" s="15"/>
      <c r="M45" s="15"/>
      <c r="N45" s="15"/>
      <c r="O45" s="15"/>
      <c r="P45" s="15"/>
      <c r="Q45" s="15"/>
      <c r="R45" s="15"/>
      <c r="S45" s="15"/>
      <c r="T45" s="15"/>
      <c r="U45" s="20"/>
      <c r="V45" s="21"/>
      <c r="W45" s="21"/>
      <c r="X45" s="21"/>
      <c r="Y45" s="21"/>
      <c r="Z45" s="21"/>
      <c r="AA45" s="21"/>
      <c r="AB45" s="21"/>
      <c r="AC45" s="22"/>
    </row>
    <row r="46" spans="1:29" ht="16" customHeight="1" x14ac:dyDescent="0.2">
      <c r="A46" s="5"/>
      <c r="B46" s="36"/>
      <c r="C46" s="36"/>
      <c r="D46" s="36"/>
      <c r="E46" s="36"/>
      <c r="F46" s="15"/>
      <c r="G46" s="15"/>
      <c r="H46" s="15"/>
      <c r="I46" s="15"/>
      <c r="J46" s="15"/>
      <c r="K46" s="15"/>
      <c r="L46" s="15"/>
      <c r="M46" s="15"/>
      <c r="N46" s="15"/>
      <c r="O46" s="15"/>
      <c r="P46" s="15"/>
      <c r="Q46" s="15"/>
      <c r="R46" s="15"/>
      <c r="S46" s="15"/>
      <c r="T46" s="15"/>
      <c r="U46" s="20"/>
      <c r="V46" s="21"/>
      <c r="W46" s="21"/>
      <c r="X46" s="21"/>
      <c r="Y46" s="21"/>
      <c r="Z46" s="21"/>
      <c r="AA46" s="21"/>
      <c r="AB46" s="21"/>
      <c r="AC46" s="22"/>
    </row>
    <row r="47" spans="1:29" ht="16" customHeight="1" x14ac:dyDescent="0.2">
      <c r="A47" s="7"/>
      <c r="B47" s="36"/>
      <c r="C47" s="36"/>
      <c r="D47" s="36"/>
      <c r="E47" s="36"/>
      <c r="F47" s="15"/>
      <c r="G47" s="15"/>
      <c r="H47" s="15"/>
      <c r="I47" s="15"/>
      <c r="J47" s="15"/>
      <c r="K47" s="15"/>
      <c r="L47" s="15"/>
      <c r="M47" s="15"/>
      <c r="N47" s="15"/>
      <c r="O47" s="15"/>
      <c r="P47" s="15"/>
      <c r="Q47" s="15"/>
      <c r="R47" s="15"/>
      <c r="S47" s="15"/>
      <c r="T47" s="15"/>
      <c r="U47" s="20"/>
      <c r="V47" s="21"/>
      <c r="W47" s="21"/>
      <c r="X47" s="21"/>
      <c r="Y47" s="21"/>
      <c r="Z47" s="21"/>
      <c r="AA47" s="21"/>
      <c r="AB47" s="21"/>
      <c r="AC47" s="22"/>
    </row>
    <row r="48" spans="1:29" ht="16" customHeight="1" x14ac:dyDescent="0.2">
      <c r="A48" s="5"/>
      <c r="B48" s="36"/>
      <c r="C48" s="36"/>
      <c r="D48" s="36"/>
      <c r="E48" s="36"/>
      <c r="F48" s="15"/>
      <c r="G48" s="15"/>
      <c r="H48" s="15"/>
      <c r="I48" s="15"/>
      <c r="J48" s="15"/>
      <c r="K48" s="15"/>
      <c r="L48" s="15"/>
      <c r="M48" s="15"/>
      <c r="N48" s="15"/>
      <c r="O48" s="15"/>
      <c r="P48" s="15"/>
      <c r="Q48" s="15"/>
      <c r="R48" s="15"/>
      <c r="S48" s="15"/>
      <c r="T48" s="15"/>
      <c r="U48" s="20"/>
      <c r="V48" s="21"/>
      <c r="W48" s="21"/>
      <c r="X48" s="21"/>
      <c r="Y48" s="21"/>
      <c r="Z48" s="21"/>
      <c r="AA48" s="21"/>
      <c r="AB48" s="21"/>
      <c r="AC48" s="22"/>
    </row>
    <row r="49" spans="1:29" ht="16" customHeight="1" x14ac:dyDescent="0.2">
      <c r="A49" s="5"/>
      <c r="B49" s="36"/>
      <c r="C49" s="36"/>
      <c r="D49" s="36"/>
      <c r="E49" s="36"/>
      <c r="F49" s="15"/>
      <c r="G49" s="15"/>
      <c r="H49" s="15"/>
      <c r="I49" s="15"/>
      <c r="J49" s="15"/>
      <c r="K49" s="15"/>
      <c r="L49" s="15"/>
      <c r="M49" s="15"/>
      <c r="N49" s="15"/>
      <c r="O49" s="15"/>
      <c r="P49" s="15"/>
      <c r="Q49" s="15"/>
      <c r="R49" s="15"/>
      <c r="S49" s="15"/>
      <c r="T49" s="15"/>
      <c r="U49" s="20"/>
      <c r="V49" s="21"/>
      <c r="W49" s="21"/>
      <c r="X49" s="21"/>
      <c r="Y49" s="21"/>
      <c r="Z49" s="21"/>
      <c r="AA49" s="21"/>
      <c r="AB49" s="21"/>
      <c r="AC49" s="22"/>
    </row>
    <row r="50" spans="1:29" ht="16" customHeight="1" x14ac:dyDescent="0.2">
      <c r="A50" s="25"/>
      <c r="B50" s="36"/>
      <c r="C50" s="36"/>
      <c r="D50" s="36"/>
      <c r="E50" s="36"/>
      <c r="F50" s="15"/>
      <c r="G50" s="15"/>
      <c r="H50" s="15"/>
      <c r="I50" s="15"/>
      <c r="J50" s="15"/>
      <c r="K50" s="15"/>
      <c r="L50" s="15"/>
      <c r="M50" s="15"/>
      <c r="N50" s="15"/>
      <c r="O50" s="15"/>
      <c r="P50" s="15"/>
      <c r="Q50" s="15"/>
      <c r="R50" s="15"/>
      <c r="S50" s="15"/>
      <c r="T50" s="15"/>
      <c r="U50" s="20"/>
      <c r="V50" s="21"/>
      <c r="W50" s="21"/>
      <c r="X50" s="21"/>
      <c r="Y50" s="21"/>
      <c r="Z50" s="21"/>
      <c r="AA50" s="21"/>
      <c r="AB50" s="21"/>
      <c r="AC50" s="22"/>
    </row>
    <row r="51" spans="1:29" ht="16" customHeight="1" x14ac:dyDescent="0.2">
      <c r="A51" s="8"/>
      <c r="B51" s="36"/>
      <c r="C51" s="36"/>
      <c r="D51" s="36"/>
      <c r="E51" s="36"/>
      <c r="F51" s="15"/>
      <c r="G51" s="15"/>
      <c r="H51" s="15"/>
      <c r="I51" s="15"/>
      <c r="J51" s="15"/>
      <c r="K51" s="15"/>
      <c r="L51" s="15"/>
      <c r="M51" s="15"/>
      <c r="N51" s="15"/>
      <c r="O51" s="15"/>
      <c r="P51" s="15"/>
      <c r="Q51" s="15"/>
      <c r="R51" s="15"/>
      <c r="S51" s="15"/>
      <c r="T51" s="15"/>
      <c r="U51" s="20"/>
      <c r="V51" s="21"/>
      <c r="W51" s="21"/>
      <c r="X51" s="21"/>
      <c r="Y51" s="21"/>
      <c r="Z51" s="21"/>
      <c r="AA51" s="21"/>
      <c r="AB51" s="21"/>
      <c r="AC51" s="22"/>
    </row>
    <row r="52" spans="1:29" ht="16" customHeight="1" x14ac:dyDescent="0.2">
      <c r="A52" s="8"/>
      <c r="B52" s="36"/>
      <c r="C52" s="36"/>
      <c r="D52" s="36"/>
      <c r="E52" s="36"/>
      <c r="F52" s="15"/>
      <c r="G52" s="15"/>
      <c r="H52" s="15"/>
      <c r="I52" s="15"/>
      <c r="J52" s="15"/>
      <c r="K52" s="15"/>
      <c r="L52" s="15"/>
      <c r="M52" s="15"/>
      <c r="N52" s="15"/>
      <c r="O52" s="15"/>
      <c r="P52" s="15"/>
      <c r="Q52" s="15"/>
      <c r="R52" s="15"/>
      <c r="S52" s="15"/>
      <c r="T52" s="15"/>
      <c r="U52" s="20"/>
      <c r="V52" s="21"/>
      <c r="W52" s="21"/>
      <c r="X52" s="21"/>
      <c r="Y52" s="21"/>
      <c r="Z52" s="21"/>
      <c r="AA52" s="21"/>
      <c r="AB52" s="21"/>
      <c r="AC52" s="22"/>
    </row>
    <row r="53" spans="1:29" ht="16" customHeight="1" x14ac:dyDescent="0.2">
      <c r="A53" s="5"/>
      <c r="B53" s="36"/>
      <c r="C53" s="36"/>
      <c r="D53" s="36"/>
      <c r="E53" s="36"/>
      <c r="F53" s="15"/>
      <c r="G53" s="15"/>
      <c r="H53" s="15"/>
      <c r="I53" s="15"/>
      <c r="J53" s="15"/>
      <c r="K53" s="15"/>
      <c r="L53" s="15"/>
      <c r="M53" s="15"/>
      <c r="N53" s="15"/>
      <c r="O53" s="15"/>
      <c r="P53" s="15"/>
      <c r="Q53" s="15"/>
      <c r="R53" s="15"/>
      <c r="S53" s="15"/>
      <c r="T53" s="15"/>
      <c r="U53" s="20"/>
      <c r="V53" s="21"/>
      <c r="W53" s="21"/>
      <c r="X53" s="21"/>
      <c r="Y53" s="21"/>
      <c r="Z53" s="21"/>
      <c r="AA53" s="21"/>
      <c r="AB53" s="21"/>
      <c r="AC53" s="22"/>
    </row>
    <row r="54" spans="1:29" ht="16" customHeight="1" x14ac:dyDescent="0.2">
      <c r="A54" s="8"/>
      <c r="B54" s="36"/>
      <c r="C54" s="36"/>
      <c r="D54" s="36"/>
      <c r="E54" s="36"/>
      <c r="F54" s="15"/>
      <c r="G54" s="15"/>
      <c r="H54" s="15"/>
      <c r="I54" s="15"/>
      <c r="J54" s="15"/>
      <c r="K54" s="15"/>
      <c r="L54" s="15"/>
      <c r="M54" s="15"/>
      <c r="N54" s="15"/>
      <c r="O54" s="15"/>
      <c r="P54" s="15"/>
      <c r="Q54" s="15"/>
      <c r="R54" s="15"/>
      <c r="S54" s="15"/>
      <c r="T54" s="15"/>
      <c r="U54" s="20"/>
      <c r="V54" s="21"/>
      <c r="W54" s="21"/>
      <c r="X54" s="21"/>
      <c r="Y54" s="21"/>
      <c r="Z54" s="21"/>
      <c r="AA54" s="21"/>
      <c r="AB54" s="21"/>
      <c r="AC54" s="22"/>
    </row>
    <row r="55" spans="1:29" ht="16" customHeight="1" x14ac:dyDescent="0.2">
      <c r="A55" s="5"/>
      <c r="B55" s="36"/>
      <c r="C55" s="36"/>
      <c r="D55" s="36"/>
      <c r="E55" s="36"/>
      <c r="F55" s="15"/>
      <c r="G55" s="15"/>
      <c r="H55" s="15"/>
      <c r="I55" s="15"/>
      <c r="J55" s="15"/>
      <c r="K55" s="15"/>
      <c r="L55" s="15"/>
      <c r="M55" s="15"/>
      <c r="N55" s="15"/>
      <c r="O55" s="15"/>
      <c r="P55" s="15"/>
      <c r="Q55" s="15"/>
      <c r="R55" s="15"/>
      <c r="S55" s="15"/>
      <c r="T55" s="15"/>
      <c r="U55" s="20"/>
      <c r="V55" s="21"/>
      <c r="W55" s="21"/>
      <c r="X55" s="21"/>
      <c r="Y55" s="21"/>
      <c r="Z55" s="21"/>
      <c r="AA55" s="21"/>
      <c r="AB55" s="21"/>
      <c r="AC55" s="22"/>
    </row>
    <row r="56" spans="1:29" ht="16" customHeight="1" x14ac:dyDescent="0.2">
      <c r="A56" s="5"/>
      <c r="B56" s="36"/>
      <c r="C56" s="36"/>
      <c r="D56" s="36"/>
      <c r="E56" s="36"/>
      <c r="F56" s="15"/>
      <c r="G56" s="15"/>
      <c r="H56" s="15"/>
      <c r="I56" s="15"/>
      <c r="J56" s="15"/>
      <c r="K56" s="15"/>
      <c r="L56" s="15"/>
      <c r="M56" s="15"/>
      <c r="N56" s="15"/>
      <c r="O56" s="15"/>
      <c r="P56" s="15"/>
      <c r="Q56" s="15"/>
      <c r="R56" s="15"/>
      <c r="S56" s="15"/>
      <c r="T56" s="15"/>
      <c r="U56" s="20"/>
      <c r="V56" s="21"/>
      <c r="W56" s="21"/>
      <c r="X56" s="21"/>
      <c r="Y56" s="21"/>
      <c r="Z56" s="21"/>
      <c r="AA56" s="21"/>
      <c r="AB56" s="21"/>
      <c r="AC56" s="22"/>
    </row>
    <row r="57" spans="1:29" ht="16" customHeight="1" x14ac:dyDescent="0.2">
      <c r="A57" s="5"/>
      <c r="B57" s="36"/>
      <c r="C57" s="36"/>
      <c r="D57" s="36"/>
      <c r="E57" s="36"/>
      <c r="F57" s="15"/>
      <c r="G57" s="15"/>
      <c r="H57" s="15"/>
      <c r="I57" s="15"/>
      <c r="J57" s="15"/>
      <c r="K57" s="15"/>
      <c r="L57" s="15"/>
      <c r="M57" s="15"/>
      <c r="N57" s="15"/>
      <c r="O57" s="15"/>
      <c r="P57" s="15"/>
      <c r="Q57" s="15"/>
      <c r="R57" s="15"/>
      <c r="S57" s="15"/>
      <c r="T57" s="15"/>
      <c r="U57" s="20"/>
      <c r="V57" s="21"/>
      <c r="W57" s="21"/>
      <c r="X57" s="21"/>
      <c r="Y57" s="21"/>
      <c r="Z57" s="21"/>
      <c r="AA57" s="21"/>
      <c r="AB57" s="21"/>
      <c r="AC57" s="22"/>
    </row>
    <row r="58" spans="1:29" ht="16" customHeight="1" x14ac:dyDescent="0.2">
      <c r="A58" s="7"/>
      <c r="B58" s="36"/>
      <c r="C58" s="36"/>
      <c r="D58" s="36"/>
      <c r="E58" s="36"/>
      <c r="F58" s="15"/>
      <c r="G58" s="15"/>
      <c r="H58" s="15"/>
      <c r="I58" s="15"/>
      <c r="J58" s="15"/>
      <c r="K58" s="15"/>
      <c r="L58" s="15"/>
      <c r="M58" s="15"/>
      <c r="N58" s="15"/>
      <c r="O58" s="15"/>
      <c r="P58" s="15"/>
      <c r="Q58" s="15"/>
      <c r="R58" s="15"/>
      <c r="S58" s="15"/>
      <c r="T58" s="15"/>
      <c r="U58" s="20"/>
      <c r="V58" s="21"/>
      <c r="W58" s="21"/>
      <c r="X58" s="21"/>
      <c r="Y58" s="21"/>
      <c r="Z58" s="21"/>
      <c r="AA58" s="21"/>
      <c r="AB58" s="21"/>
      <c r="AC58" s="22"/>
    </row>
    <row r="59" spans="1:29" ht="16" customHeight="1" x14ac:dyDescent="0.2">
      <c r="A59" s="5"/>
      <c r="B59" s="36"/>
      <c r="C59" s="36"/>
      <c r="D59" s="36"/>
      <c r="E59" s="36"/>
      <c r="F59" s="15"/>
      <c r="G59" s="15"/>
      <c r="H59" s="15"/>
      <c r="I59" s="15"/>
      <c r="J59" s="15"/>
      <c r="K59" s="15"/>
      <c r="L59" s="15"/>
      <c r="M59" s="15"/>
      <c r="N59" s="15"/>
      <c r="O59" s="15"/>
      <c r="P59" s="15"/>
      <c r="Q59" s="15"/>
      <c r="R59" s="15"/>
      <c r="S59" s="15"/>
      <c r="T59" s="15"/>
      <c r="U59" s="20"/>
      <c r="V59" s="21"/>
      <c r="W59" s="21"/>
      <c r="X59" s="21"/>
      <c r="Y59" s="21"/>
      <c r="Z59" s="21"/>
      <c r="AA59" s="21"/>
      <c r="AB59" s="21"/>
      <c r="AC59" s="22"/>
    </row>
    <row r="60" spans="1:29" ht="16" customHeight="1" x14ac:dyDescent="0.2">
      <c r="A60" s="15"/>
      <c r="B60" s="36"/>
      <c r="C60" s="36"/>
      <c r="D60" s="36"/>
      <c r="E60" s="36"/>
      <c r="F60" s="15"/>
      <c r="G60" s="15"/>
      <c r="H60" s="15"/>
      <c r="I60" s="15"/>
      <c r="J60" s="15"/>
      <c r="K60" s="15"/>
      <c r="L60" s="15"/>
      <c r="M60" s="15"/>
      <c r="N60" s="15"/>
      <c r="O60" s="15"/>
      <c r="P60" s="15"/>
      <c r="Q60" s="15"/>
      <c r="R60" s="15"/>
      <c r="S60" s="15"/>
      <c r="T60" s="15"/>
      <c r="U60" s="20"/>
      <c r="V60" s="21"/>
      <c r="W60" s="21"/>
      <c r="X60" s="21"/>
      <c r="Y60" s="21"/>
      <c r="Z60" s="21"/>
      <c r="AA60" s="21"/>
      <c r="AB60" s="21"/>
      <c r="AC60" s="22"/>
    </row>
    <row r="61" spans="1:29" ht="16" customHeight="1" x14ac:dyDescent="0.2">
      <c r="A61" s="15"/>
      <c r="B61" s="36"/>
      <c r="C61" s="36"/>
      <c r="D61" s="36"/>
      <c r="E61" s="36"/>
      <c r="F61" s="15"/>
      <c r="G61" s="15"/>
      <c r="H61" s="15"/>
      <c r="I61" s="15"/>
      <c r="J61" s="15"/>
      <c r="K61" s="15"/>
      <c r="L61" s="15"/>
      <c r="M61" s="15"/>
      <c r="N61" s="15"/>
      <c r="O61" s="15"/>
      <c r="P61" s="15"/>
      <c r="Q61" s="15"/>
      <c r="R61" s="15"/>
      <c r="S61" s="15"/>
      <c r="T61" s="15"/>
      <c r="U61" s="20"/>
      <c r="V61" s="21"/>
      <c r="W61" s="21"/>
      <c r="X61" s="21"/>
      <c r="Y61" s="21"/>
      <c r="Z61" s="21"/>
      <c r="AA61" s="21"/>
      <c r="AB61" s="21"/>
      <c r="AC61" s="22"/>
    </row>
    <row r="62" spans="1:29" ht="16" customHeight="1" x14ac:dyDescent="0.2">
      <c r="A62" s="24"/>
      <c r="B62" s="37"/>
      <c r="C62" s="37"/>
      <c r="D62" s="36"/>
      <c r="E62" s="36"/>
      <c r="F62" s="15"/>
      <c r="G62" s="15"/>
      <c r="H62" s="15"/>
      <c r="I62" s="15"/>
      <c r="J62" s="15"/>
      <c r="K62" s="15"/>
      <c r="L62" s="15"/>
      <c r="M62" s="15"/>
      <c r="N62" s="15"/>
      <c r="O62" s="15"/>
      <c r="P62" s="15"/>
      <c r="Q62" s="15"/>
      <c r="R62" s="15"/>
      <c r="S62" s="15"/>
      <c r="T62" s="15"/>
      <c r="U62" s="20"/>
      <c r="V62" s="21"/>
      <c r="W62" s="21"/>
      <c r="X62" s="21"/>
      <c r="Y62" s="21"/>
      <c r="Z62" s="21"/>
      <c r="AA62" s="21"/>
      <c r="AB62" s="21"/>
      <c r="AC62" s="22"/>
    </row>
    <row r="63" spans="1:29" ht="16" customHeight="1" x14ac:dyDescent="0.2">
      <c r="A63" s="26"/>
      <c r="B63" s="36"/>
      <c r="C63" s="36"/>
      <c r="D63" s="36"/>
      <c r="E63" s="36"/>
      <c r="F63" s="15"/>
      <c r="G63" s="15"/>
      <c r="H63" s="15"/>
      <c r="I63" s="15"/>
      <c r="J63" s="15"/>
      <c r="K63" s="15"/>
      <c r="L63" s="15"/>
      <c r="M63" s="15"/>
      <c r="N63" s="15"/>
      <c r="O63" s="15"/>
      <c r="P63" s="15"/>
      <c r="Q63" s="15"/>
      <c r="R63" s="15"/>
      <c r="S63" s="15"/>
      <c r="T63" s="15"/>
      <c r="U63" s="20"/>
      <c r="V63" s="21"/>
      <c r="W63" s="21"/>
      <c r="X63" s="21"/>
      <c r="Y63" s="21"/>
      <c r="Z63" s="21"/>
      <c r="AA63" s="21"/>
      <c r="AB63" s="21"/>
      <c r="AC63" s="22"/>
    </row>
    <row r="64" spans="1:29" ht="16" customHeight="1" x14ac:dyDescent="0.2">
      <c r="A64" s="26"/>
      <c r="B64" s="36"/>
      <c r="C64" s="36"/>
      <c r="D64" s="36"/>
      <c r="E64" s="36"/>
      <c r="F64" s="15"/>
      <c r="G64" s="15"/>
      <c r="H64" s="15"/>
      <c r="I64" s="15"/>
      <c r="J64" s="15"/>
      <c r="K64" s="15"/>
      <c r="L64" s="15"/>
      <c r="M64" s="15"/>
      <c r="N64" s="15"/>
      <c r="O64" s="15"/>
      <c r="P64" s="15"/>
      <c r="Q64" s="15"/>
      <c r="R64" s="15"/>
      <c r="S64" s="15"/>
      <c r="T64" s="15"/>
      <c r="U64" s="20"/>
      <c r="V64" s="21"/>
      <c r="W64" s="21"/>
      <c r="X64" s="21"/>
      <c r="Y64" s="21"/>
      <c r="Z64" s="21"/>
      <c r="AA64" s="21"/>
      <c r="AB64" s="21"/>
      <c r="AC64" s="22"/>
    </row>
    <row r="65" spans="1:29" ht="16" customHeight="1" x14ac:dyDescent="0.2">
      <c r="A65" s="26"/>
      <c r="B65" s="36"/>
      <c r="C65" s="36"/>
      <c r="D65" s="36"/>
      <c r="E65" s="36"/>
      <c r="F65" s="15"/>
      <c r="G65" s="15"/>
      <c r="H65" s="15"/>
      <c r="I65" s="15"/>
      <c r="J65" s="15"/>
      <c r="K65" s="15"/>
      <c r="L65" s="15"/>
      <c r="M65" s="15"/>
      <c r="N65" s="15"/>
      <c r="O65" s="15"/>
      <c r="P65" s="15"/>
      <c r="Q65" s="15"/>
      <c r="R65" s="15"/>
      <c r="S65" s="15"/>
      <c r="T65" s="15"/>
      <c r="U65" s="20"/>
      <c r="V65" s="21"/>
      <c r="W65" s="21"/>
      <c r="X65" s="21"/>
      <c r="Y65" s="21"/>
      <c r="Z65" s="21"/>
      <c r="AA65" s="21"/>
      <c r="AB65" s="21"/>
      <c r="AC65" s="22"/>
    </row>
    <row r="66" spans="1:29" ht="16" customHeight="1" x14ac:dyDescent="0.2">
      <c r="A66" s="26"/>
      <c r="B66" s="36"/>
      <c r="C66" s="36"/>
      <c r="D66" s="36"/>
      <c r="E66" s="36"/>
      <c r="F66" s="15"/>
      <c r="G66" s="15"/>
      <c r="H66" s="15"/>
      <c r="I66" s="15"/>
      <c r="J66" s="15"/>
      <c r="K66" s="15"/>
      <c r="L66" s="15"/>
      <c r="M66" s="15"/>
      <c r="N66" s="15"/>
      <c r="O66" s="15"/>
      <c r="P66" s="15"/>
      <c r="Q66" s="15"/>
      <c r="R66" s="15"/>
      <c r="S66" s="15"/>
      <c r="T66" s="15"/>
      <c r="U66" s="20"/>
      <c r="V66" s="21"/>
      <c r="W66" s="21"/>
      <c r="X66" s="21"/>
      <c r="Y66" s="21"/>
      <c r="Z66" s="21"/>
      <c r="AA66" s="21"/>
      <c r="AB66" s="21"/>
      <c r="AC66" s="22"/>
    </row>
    <row r="67" spans="1:29" ht="16" customHeight="1" x14ac:dyDescent="0.2">
      <c r="A67" s="26"/>
      <c r="B67" s="36"/>
      <c r="C67" s="36"/>
      <c r="D67" s="36"/>
      <c r="E67" s="36"/>
      <c r="F67" s="15"/>
      <c r="G67" s="15"/>
      <c r="H67" s="15"/>
      <c r="I67" s="15"/>
      <c r="J67" s="15"/>
      <c r="K67" s="15"/>
      <c r="L67" s="15"/>
      <c r="M67" s="15"/>
      <c r="N67" s="15"/>
      <c r="O67" s="15"/>
      <c r="P67" s="15"/>
      <c r="Q67" s="15"/>
      <c r="R67" s="15"/>
      <c r="S67" s="15"/>
      <c r="T67" s="15"/>
      <c r="U67" s="20"/>
      <c r="V67" s="21"/>
      <c r="W67" s="21"/>
      <c r="X67" s="21"/>
      <c r="Y67" s="21"/>
      <c r="Z67" s="21"/>
      <c r="AA67" s="21"/>
      <c r="AB67" s="21"/>
      <c r="AC67" s="22"/>
    </row>
    <row r="68" spans="1:29" ht="16" customHeight="1" x14ac:dyDescent="0.2">
      <c r="A68" s="26"/>
      <c r="B68" s="36"/>
      <c r="C68" s="36"/>
      <c r="D68" s="36"/>
      <c r="E68" s="36"/>
      <c r="F68" s="15"/>
      <c r="G68" s="15"/>
      <c r="H68" s="15"/>
      <c r="I68" s="15"/>
      <c r="J68" s="15"/>
      <c r="K68" s="15"/>
      <c r="L68" s="15"/>
      <c r="M68" s="15"/>
      <c r="N68" s="15"/>
      <c r="O68" s="15"/>
      <c r="P68" s="15"/>
      <c r="Q68" s="15"/>
      <c r="R68" s="15"/>
      <c r="S68" s="15"/>
      <c r="T68" s="15"/>
      <c r="U68" s="20"/>
      <c r="V68" s="21"/>
      <c r="W68" s="21"/>
      <c r="X68" s="21"/>
      <c r="Y68" s="21"/>
      <c r="Z68" s="21"/>
      <c r="AA68" s="21"/>
      <c r="AB68" s="21"/>
      <c r="AC68" s="22"/>
    </row>
    <row r="69" spans="1:29" ht="16" customHeight="1" x14ac:dyDescent="0.2">
      <c r="A69" s="26"/>
      <c r="B69" s="36"/>
      <c r="C69" s="36"/>
      <c r="D69" s="36"/>
      <c r="E69" s="36"/>
      <c r="F69" s="15"/>
      <c r="G69" s="15"/>
      <c r="H69" s="15"/>
      <c r="I69" s="15"/>
      <c r="J69" s="15"/>
      <c r="K69" s="15"/>
      <c r="L69" s="15"/>
      <c r="M69" s="15"/>
      <c r="N69" s="15"/>
      <c r="O69" s="15"/>
      <c r="P69" s="15"/>
      <c r="Q69" s="15"/>
      <c r="R69" s="15"/>
      <c r="S69" s="15"/>
      <c r="T69" s="15"/>
      <c r="U69" s="20"/>
      <c r="V69" s="21"/>
      <c r="W69" s="21"/>
      <c r="X69" s="21"/>
      <c r="Y69" s="21"/>
      <c r="Z69" s="21"/>
      <c r="AA69" s="21"/>
      <c r="AB69" s="21"/>
      <c r="AC69" s="22"/>
    </row>
    <row r="70" spans="1:29" ht="16" customHeight="1" x14ac:dyDescent="0.2">
      <c r="A70" s="26"/>
      <c r="B70" s="36"/>
      <c r="C70" s="36"/>
      <c r="D70" s="36"/>
      <c r="E70" s="36"/>
      <c r="F70" s="15"/>
      <c r="G70" s="15"/>
      <c r="H70" s="15"/>
      <c r="I70" s="15"/>
      <c r="J70" s="15"/>
      <c r="K70" s="15"/>
      <c r="L70" s="15"/>
      <c r="M70" s="15"/>
      <c r="N70" s="15"/>
      <c r="O70" s="15"/>
      <c r="P70" s="15"/>
      <c r="Q70" s="15"/>
      <c r="R70" s="15"/>
      <c r="S70" s="15"/>
      <c r="T70" s="15"/>
      <c r="U70" s="20"/>
      <c r="V70" s="21"/>
      <c r="W70" s="21"/>
      <c r="X70" s="21"/>
      <c r="Y70" s="21"/>
      <c r="Z70" s="21"/>
      <c r="AA70" s="21"/>
      <c r="AB70" s="21"/>
      <c r="AC70" s="22"/>
    </row>
    <row r="71" spans="1:29" ht="16" customHeight="1" x14ac:dyDescent="0.2">
      <c r="A71" s="15"/>
      <c r="B71" s="36"/>
      <c r="C71" s="36"/>
      <c r="D71" s="36"/>
      <c r="E71" s="36"/>
      <c r="F71" s="15"/>
      <c r="G71" s="15"/>
      <c r="H71" s="15"/>
      <c r="I71" s="15"/>
      <c r="J71" s="15"/>
      <c r="K71" s="15"/>
      <c r="L71" s="15"/>
      <c r="M71" s="15"/>
      <c r="N71" s="15"/>
      <c r="O71" s="15"/>
      <c r="P71" s="15"/>
      <c r="Q71" s="15"/>
      <c r="R71" s="15"/>
      <c r="S71" s="15"/>
      <c r="T71" s="15"/>
      <c r="U71" s="20"/>
      <c r="V71" s="21"/>
      <c r="W71" s="21"/>
      <c r="X71" s="21"/>
      <c r="Y71" s="21"/>
      <c r="Z71" s="21"/>
      <c r="AA71" s="21"/>
      <c r="AB71" s="21"/>
      <c r="AC71" s="22"/>
    </row>
    <row r="72" spans="1:29" ht="16" customHeight="1" x14ac:dyDescent="0.2">
      <c r="A72" s="15"/>
      <c r="B72" s="36"/>
      <c r="C72" s="36"/>
      <c r="D72" s="36"/>
      <c r="E72" s="36"/>
      <c r="F72" s="15"/>
      <c r="G72" s="15"/>
      <c r="H72" s="15"/>
      <c r="I72" s="15"/>
      <c r="J72" s="15"/>
      <c r="K72" s="15"/>
      <c r="L72" s="15"/>
      <c r="M72" s="15"/>
      <c r="N72" s="15"/>
      <c r="O72" s="15"/>
      <c r="P72" s="15"/>
      <c r="Q72" s="15"/>
      <c r="R72" s="15"/>
      <c r="S72" s="15"/>
      <c r="T72" s="15"/>
      <c r="U72" s="20"/>
      <c r="V72" s="21"/>
      <c r="W72" s="21"/>
      <c r="X72" s="21"/>
      <c r="Y72" s="21"/>
      <c r="Z72" s="21"/>
      <c r="AA72" s="21"/>
      <c r="AB72" s="21"/>
      <c r="AC72" s="22"/>
    </row>
    <row r="73" spans="1:29" ht="16" customHeight="1" x14ac:dyDescent="0.2">
      <c r="A73" s="15"/>
      <c r="B73" s="36"/>
      <c r="C73" s="36"/>
      <c r="D73" s="36"/>
      <c r="E73" s="36"/>
      <c r="F73" s="15"/>
      <c r="G73" s="15"/>
      <c r="H73" s="15"/>
      <c r="I73" s="15"/>
      <c r="J73" s="15"/>
      <c r="K73" s="15"/>
      <c r="L73" s="15"/>
      <c r="M73" s="15"/>
      <c r="N73" s="15"/>
      <c r="O73" s="15"/>
      <c r="P73" s="15"/>
      <c r="Q73" s="15"/>
      <c r="R73" s="15"/>
      <c r="S73" s="15"/>
      <c r="T73" s="15"/>
      <c r="U73" s="20"/>
      <c r="V73" s="21"/>
      <c r="W73" s="21"/>
      <c r="X73" s="21"/>
      <c r="Y73" s="21"/>
      <c r="Z73" s="21"/>
      <c r="AA73" s="21"/>
      <c r="AB73" s="21"/>
      <c r="AC73" s="22"/>
    </row>
    <row r="74" spans="1:29" ht="16" customHeight="1" x14ac:dyDescent="0.2">
      <c r="A74" s="15"/>
      <c r="B74" s="36"/>
      <c r="C74" s="36"/>
      <c r="D74" s="36"/>
      <c r="E74" s="36"/>
      <c r="F74" s="15"/>
      <c r="G74" s="15"/>
      <c r="H74" s="15"/>
      <c r="I74" s="15"/>
      <c r="J74" s="15"/>
      <c r="K74" s="15"/>
      <c r="L74" s="15"/>
      <c r="M74" s="15"/>
      <c r="N74" s="15"/>
      <c r="O74" s="15"/>
      <c r="P74" s="15"/>
      <c r="Q74" s="15"/>
      <c r="R74" s="15"/>
      <c r="S74" s="15"/>
      <c r="T74" s="15"/>
      <c r="U74" s="20"/>
      <c r="V74" s="21"/>
      <c r="W74" s="21"/>
      <c r="X74" s="21"/>
      <c r="Y74" s="21"/>
      <c r="Z74" s="21"/>
      <c r="AA74" s="21"/>
      <c r="AB74" s="21"/>
      <c r="AC74" s="22"/>
    </row>
    <row r="75" spans="1:29" ht="16" customHeight="1" x14ac:dyDescent="0.2">
      <c r="A75" s="24"/>
      <c r="B75" s="37"/>
      <c r="C75" s="37"/>
      <c r="D75" s="36"/>
      <c r="E75" s="36"/>
      <c r="F75" s="15"/>
      <c r="G75" s="15"/>
      <c r="H75" s="15"/>
      <c r="I75" s="15"/>
      <c r="J75" s="15"/>
      <c r="K75" s="15"/>
      <c r="L75" s="15"/>
      <c r="M75" s="15"/>
      <c r="N75" s="15"/>
      <c r="O75" s="15"/>
      <c r="P75" s="15"/>
      <c r="Q75" s="15"/>
      <c r="R75" s="15"/>
      <c r="S75" s="15"/>
      <c r="T75" s="15"/>
      <c r="U75" s="20"/>
      <c r="V75" s="21"/>
      <c r="W75" s="21"/>
      <c r="X75" s="21"/>
      <c r="Y75" s="21"/>
      <c r="Z75" s="21"/>
      <c r="AA75" s="21"/>
      <c r="AB75" s="21"/>
      <c r="AC75" s="22"/>
    </row>
    <row r="76" spans="1:29" ht="16" customHeight="1" x14ac:dyDescent="0.2">
      <c r="A76" s="26"/>
      <c r="B76" s="36"/>
      <c r="C76" s="36"/>
      <c r="D76" s="36"/>
      <c r="E76" s="36"/>
      <c r="F76" s="15"/>
      <c r="G76" s="15"/>
      <c r="H76" s="15"/>
      <c r="I76" s="15"/>
      <c r="J76" s="15"/>
      <c r="K76" s="15"/>
      <c r="L76" s="15"/>
      <c r="M76" s="15"/>
      <c r="N76" s="15"/>
      <c r="O76" s="15"/>
      <c r="P76" s="15"/>
      <c r="Q76" s="15"/>
      <c r="R76" s="15"/>
      <c r="S76" s="15"/>
      <c r="T76" s="15"/>
      <c r="U76" s="20"/>
      <c r="V76" s="21"/>
      <c r="W76" s="21"/>
      <c r="X76" s="21"/>
      <c r="Y76" s="21"/>
      <c r="Z76" s="21"/>
      <c r="AA76" s="21"/>
      <c r="AB76" s="21"/>
      <c r="AC76" s="22"/>
    </row>
    <row r="77" spans="1:29" ht="16" customHeight="1" x14ac:dyDescent="0.2">
      <c r="A77" s="26"/>
      <c r="B77" s="36"/>
      <c r="C77" s="36"/>
      <c r="D77" s="36"/>
      <c r="E77" s="36"/>
      <c r="F77" s="15"/>
      <c r="G77" s="15"/>
      <c r="H77" s="15"/>
      <c r="I77" s="15"/>
      <c r="J77" s="15"/>
      <c r="K77" s="15"/>
      <c r="L77" s="15"/>
      <c r="M77" s="15"/>
      <c r="N77" s="15"/>
      <c r="O77" s="15"/>
      <c r="P77" s="15"/>
      <c r="Q77" s="15"/>
      <c r="R77" s="15"/>
      <c r="S77" s="15"/>
      <c r="T77" s="15"/>
      <c r="U77" s="20"/>
      <c r="V77" s="21"/>
      <c r="W77" s="21"/>
      <c r="X77" s="21"/>
      <c r="Y77" s="21"/>
      <c r="Z77" s="21"/>
      <c r="AA77" s="21"/>
      <c r="AB77" s="21"/>
      <c r="AC77" s="22"/>
    </row>
    <row r="78" spans="1:29" ht="16" customHeight="1" x14ac:dyDescent="0.2">
      <c r="A78" s="26"/>
      <c r="B78" s="36"/>
      <c r="C78" s="36"/>
      <c r="D78" s="36"/>
      <c r="E78" s="36"/>
      <c r="F78" s="15"/>
      <c r="G78" s="15"/>
      <c r="H78" s="15"/>
      <c r="I78" s="15"/>
      <c r="J78" s="15"/>
      <c r="K78" s="15"/>
      <c r="L78" s="15"/>
      <c r="M78" s="15"/>
      <c r="N78" s="15"/>
      <c r="O78" s="15"/>
      <c r="P78" s="15"/>
      <c r="Q78" s="15"/>
      <c r="R78" s="15"/>
      <c r="S78" s="15"/>
      <c r="T78" s="15"/>
      <c r="U78" s="20"/>
      <c r="V78" s="21"/>
      <c r="W78" s="21"/>
      <c r="X78" s="21"/>
      <c r="Y78" s="21"/>
      <c r="Z78" s="21"/>
      <c r="AA78" s="21"/>
      <c r="AB78" s="21"/>
      <c r="AC78" s="22"/>
    </row>
    <row r="79" spans="1:29" ht="16" customHeight="1" x14ac:dyDescent="0.2">
      <c r="A79" s="26"/>
      <c r="B79" s="36"/>
      <c r="C79" s="36"/>
      <c r="D79" s="36"/>
      <c r="E79" s="36"/>
      <c r="F79" s="15"/>
      <c r="G79" s="15"/>
      <c r="H79" s="15"/>
      <c r="I79" s="15"/>
      <c r="J79" s="15"/>
      <c r="K79" s="15"/>
      <c r="L79" s="15"/>
      <c r="M79" s="15"/>
      <c r="N79" s="15"/>
      <c r="O79" s="15"/>
      <c r="P79" s="15"/>
      <c r="Q79" s="15"/>
      <c r="R79" s="15"/>
      <c r="S79" s="15"/>
      <c r="T79" s="15"/>
      <c r="U79" s="20"/>
      <c r="V79" s="21"/>
      <c r="W79" s="21"/>
      <c r="X79" s="21"/>
      <c r="Y79" s="21"/>
      <c r="Z79" s="21"/>
      <c r="AA79" s="21"/>
      <c r="AB79" s="21"/>
      <c r="AC79" s="22"/>
    </row>
    <row r="80" spans="1:29" ht="16" customHeight="1" x14ac:dyDescent="0.2">
      <c r="A80" s="26"/>
      <c r="B80" s="36"/>
      <c r="C80" s="36"/>
      <c r="D80" s="36"/>
      <c r="E80" s="36"/>
      <c r="F80" s="15"/>
      <c r="G80" s="15"/>
      <c r="H80" s="15"/>
      <c r="I80" s="15"/>
      <c r="J80" s="15"/>
      <c r="K80" s="15"/>
      <c r="L80" s="15"/>
      <c r="M80" s="15"/>
      <c r="N80" s="15"/>
      <c r="O80" s="15"/>
      <c r="P80" s="15"/>
      <c r="Q80" s="15"/>
      <c r="R80" s="15"/>
      <c r="S80" s="15"/>
      <c r="T80" s="15"/>
      <c r="U80" s="20"/>
      <c r="V80" s="21"/>
      <c r="W80" s="21"/>
      <c r="X80" s="21"/>
      <c r="Y80" s="21"/>
      <c r="Z80" s="21"/>
      <c r="AA80" s="21"/>
      <c r="AB80" s="21"/>
      <c r="AC80" s="22"/>
    </row>
    <row r="81" spans="1:29" ht="16" customHeight="1" x14ac:dyDescent="0.2">
      <c r="A81" s="26"/>
      <c r="B81" s="36"/>
      <c r="C81" s="36"/>
      <c r="D81" s="36"/>
      <c r="E81" s="36"/>
      <c r="F81" s="15"/>
      <c r="G81" s="15"/>
      <c r="H81" s="15"/>
      <c r="I81" s="15"/>
      <c r="J81" s="15"/>
      <c r="K81" s="15"/>
      <c r="L81" s="15"/>
      <c r="M81" s="15"/>
      <c r="N81" s="15"/>
      <c r="O81" s="15"/>
      <c r="P81" s="15"/>
      <c r="Q81" s="15"/>
      <c r="R81" s="15"/>
      <c r="S81" s="15"/>
      <c r="T81" s="15"/>
      <c r="U81" s="20"/>
      <c r="V81" s="21"/>
      <c r="W81" s="21"/>
      <c r="X81" s="21"/>
      <c r="Y81" s="21"/>
      <c r="Z81" s="21"/>
      <c r="AA81" s="21"/>
      <c r="AB81" s="21"/>
      <c r="AC81" s="22"/>
    </row>
    <row r="82" spans="1:29" ht="16" customHeight="1" x14ac:dyDescent="0.2">
      <c r="A82" s="26"/>
      <c r="B82" s="36"/>
      <c r="C82" s="36"/>
      <c r="D82" s="36"/>
      <c r="E82" s="36"/>
      <c r="F82" s="15"/>
      <c r="G82" s="15"/>
      <c r="H82" s="15"/>
      <c r="I82" s="15"/>
      <c r="J82" s="15"/>
      <c r="K82" s="15"/>
      <c r="L82" s="15"/>
      <c r="M82" s="15"/>
      <c r="N82" s="15"/>
      <c r="O82" s="15"/>
      <c r="P82" s="15"/>
      <c r="Q82" s="15"/>
      <c r="R82" s="15"/>
      <c r="S82" s="15"/>
      <c r="T82" s="15"/>
      <c r="U82" s="20"/>
      <c r="V82" s="21"/>
      <c r="W82" s="21"/>
      <c r="X82" s="21"/>
      <c r="Y82" s="21"/>
      <c r="Z82" s="21"/>
      <c r="AA82" s="21"/>
      <c r="AB82" s="21"/>
      <c r="AC82" s="22"/>
    </row>
    <row r="83" spans="1:29" ht="16" customHeight="1" x14ac:dyDescent="0.2">
      <c r="A83" s="26"/>
      <c r="B83" s="36"/>
      <c r="C83" s="36"/>
      <c r="D83" s="36"/>
      <c r="E83" s="36"/>
      <c r="F83" s="15"/>
      <c r="G83" s="15"/>
      <c r="H83" s="15"/>
      <c r="I83" s="15"/>
      <c r="J83" s="15"/>
      <c r="K83" s="15"/>
      <c r="L83" s="15"/>
      <c r="M83" s="15"/>
      <c r="N83" s="15"/>
      <c r="O83" s="15"/>
      <c r="P83" s="15"/>
      <c r="Q83" s="15"/>
      <c r="R83" s="15"/>
      <c r="S83" s="15"/>
      <c r="T83" s="15"/>
      <c r="U83" s="20"/>
      <c r="V83" s="21"/>
      <c r="W83" s="21"/>
      <c r="X83" s="21"/>
      <c r="Y83" s="21"/>
      <c r="Z83" s="21"/>
      <c r="AA83" s="21"/>
      <c r="AB83" s="21"/>
      <c r="AC83" s="22"/>
    </row>
    <row r="84" spans="1:29" ht="16" customHeight="1" x14ac:dyDescent="0.2">
      <c r="A84" s="15"/>
      <c r="B84" s="36"/>
      <c r="C84" s="36"/>
      <c r="D84" s="36"/>
      <c r="E84" s="36"/>
      <c r="F84" s="15"/>
      <c r="G84" s="15"/>
      <c r="H84" s="15"/>
      <c r="I84" s="15"/>
      <c r="J84" s="15"/>
      <c r="K84" s="15"/>
      <c r="L84" s="15"/>
      <c r="M84" s="15"/>
      <c r="N84" s="15"/>
      <c r="O84" s="15"/>
      <c r="P84" s="15"/>
      <c r="Q84" s="15"/>
      <c r="R84" s="15"/>
      <c r="S84" s="15"/>
      <c r="T84" s="15"/>
      <c r="U84" s="20"/>
      <c r="V84" s="21"/>
      <c r="W84" s="21"/>
      <c r="X84" s="21"/>
      <c r="Y84" s="21"/>
      <c r="Z84" s="21"/>
      <c r="AA84" s="21"/>
      <c r="AB84" s="21"/>
      <c r="AC84" s="22"/>
    </row>
    <row r="85" spans="1:29" ht="16" customHeight="1" x14ac:dyDescent="0.2">
      <c r="A85" s="15"/>
      <c r="B85" s="36"/>
      <c r="C85" s="36"/>
      <c r="D85" s="36"/>
      <c r="E85" s="36"/>
      <c r="F85" s="15"/>
      <c r="G85" s="15"/>
      <c r="H85" s="15"/>
      <c r="I85" s="15"/>
      <c r="J85" s="15"/>
      <c r="K85" s="15"/>
      <c r="L85" s="15"/>
      <c r="M85" s="15"/>
      <c r="N85" s="15"/>
      <c r="O85" s="15"/>
      <c r="P85" s="15"/>
      <c r="Q85" s="15"/>
      <c r="R85" s="15"/>
      <c r="S85" s="15"/>
      <c r="T85" s="15"/>
      <c r="U85" s="20"/>
      <c r="V85" s="21"/>
      <c r="W85" s="21"/>
      <c r="X85" s="21"/>
      <c r="Y85" s="21"/>
      <c r="Z85" s="21"/>
      <c r="AA85" s="21"/>
      <c r="AB85" s="21"/>
      <c r="AC85" s="22"/>
    </row>
    <row r="86" spans="1:29" ht="16" customHeight="1" x14ac:dyDescent="0.2">
      <c r="A86" s="15"/>
      <c r="B86" s="36"/>
      <c r="C86" s="36"/>
      <c r="D86" s="36"/>
      <c r="E86" s="36"/>
      <c r="F86" s="15"/>
      <c r="G86" s="15"/>
      <c r="H86" s="15"/>
      <c r="I86" s="15"/>
      <c r="J86" s="15"/>
      <c r="K86" s="15"/>
      <c r="L86" s="15"/>
      <c r="M86" s="15"/>
      <c r="N86" s="15"/>
      <c r="O86" s="15"/>
      <c r="P86" s="15"/>
      <c r="Q86" s="15"/>
      <c r="R86" s="15"/>
      <c r="S86" s="15"/>
      <c r="T86" s="15"/>
      <c r="U86" s="20"/>
      <c r="V86" s="21"/>
      <c r="W86" s="21"/>
      <c r="X86" s="21"/>
      <c r="Y86" s="21"/>
      <c r="Z86" s="21"/>
      <c r="AA86" s="21"/>
      <c r="AB86" s="21"/>
      <c r="AC86" s="22"/>
    </row>
    <row r="87" spans="1:29" ht="16" customHeight="1" x14ac:dyDescent="0.2">
      <c r="A87" s="15"/>
      <c r="B87" s="36"/>
      <c r="C87" s="36"/>
      <c r="D87" s="36"/>
      <c r="E87" s="36"/>
      <c r="F87" s="15"/>
      <c r="G87" s="15"/>
      <c r="H87" s="15"/>
      <c r="I87" s="15"/>
      <c r="J87" s="15"/>
      <c r="K87" s="15"/>
      <c r="L87" s="15"/>
      <c r="M87" s="15"/>
      <c r="N87" s="15"/>
      <c r="O87" s="15"/>
      <c r="P87" s="15"/>
      <c r="Q87" s="15"/>
      <c r="R87" s="15"/>
      <c r="S87" s="15"/>
      <c r="T87" s="15"/>
      <c r="U87" s="20"/>
      <c r="V87" s="21"/>
      <c r="W87" s="21"/>
      <c r="X87" s="21"/>
      <c r="Y87" s="21"/>
      <c r="Z87" s="21"/>
      <c r="AA87" s="21"/>
      <c r="AB87" s="21"/>
      <c r="AC87" s="22"/>
    </row>
    <row r="88" spans="1:29" ht="16" customHeight="1" x14ac:dyDescent="0.2">
      <c r="A88" s="15"/>
      <c r="B88" s="36"/>
      <c r="C88" s="36"/>
      <c r="D88" s="36"/>
      <c r="E88" s="36"/>
      <c r="F88" s="15"/>
      <c r="G88" s="15"/>
      <c r="H88" s="15"/>
      <c r="I88" s="15"/>
      <c r="J88" s="15"/>
      <c r="K88" s="15"/>
      <c r="L88" s="15"/>
      <c r="M88" s="15"/>
      <c r="N88" s="15"/>
      <c r="O88" s="15"/>
      <c r="P88" s="15"/>
      <c r="Q88" s="15"/>
      <c r="R88" s="15"/>
      <c r="S88" s="15"/>
      <c r="T88" s="15"/>
      <c r="U88" s="20"/>
      <c r="V88" s="21"/>
      <c r="W88" s="21"/>
      <c r="X88" s="21"/>
      <c r="Y88" s="21"/>
      <c r="Z88" s="21"/>
      <c r="AA88" s="21"/>
      <c r="AB88" s="21"/>
      <c r="AC88" s="22"/>
    </row>
    <row r="89" spans="1:29" ht="16" customHeight="1" x14ac:dyDescent="0.2">
      <c r="A89" s="15"/>
      <c r="B89" s="36"/>
      <c r="C89" s="36"/>
      <c r="D89" s="36"/>
      <c r="E89" s="36"/>
      <c r="F89" s="15"/>
      <c r="G89" s="15"/>
      <c r="H89" s="15"/>
      <c r="I89" s="15"/>
      <c r="J89" s="15"/>
      <c r="K89" s="15"/>
      <c r="L89" s="15"/>
      <c r="M89" s="15"/>
      <c r="N89" s="15"/>
      <c r="O89" s="15"/>
      <c r="P89" s="15"/>
      <c r="Q89" s="15"/>
      <c r="R89" s="15"/>
      <c r="S89" s="15"/>
      <c r="T89" s="15"/>
      <c r="U89" s="20"/>
      <c r="V89" s="21"/>
      <c r="W89" s="21"/>
      <c r="X89" s="21"/>
      <c r="Y89" s="21"/>
      <c r="Z89" s="21"/>
      <c r="AA89" s="21"/>
      <c r="AB89" s="21"/>
      <c r="AC89" s="22"/>
    </row>
    <row r="90" spans="1:29" ht="16" customHeight="1" x14ac:dyDescent="0.2">
      <c r="A90" s="15"/>
      <c r="B90" s="36"/>
      <c r="C90" s="36"/>
      <c r="D90" s="36"/>
      <c r="E90" s="36"/>
      <c r="F90" s="15"/>
      <c r="G90" s="15"/>
      <c r="H90" s="15"/>
      <c r="I90" s="15"/>
      <c r="J90" s="15"/>
      <c r="K90" s="15"/>
      <c r="L90" s="15"/>
      <c r="M90" s="15"/>
      <c r="N90" s="15"/>
      <c r="O90" s="15"/>
      <c r="P90" s="15"/>
      <c r="Q90" s="15"/>
      <c r="R90" s="15"/>
      <c r="S90" s="15"/>
      <c r="T90" s="15"/>
      <c r="U90" s="20"/>
      <c r="V90" s="21"/>
      <c r="W90" s="21"/>
      <c r="X90" s="21"/>
      <c r="Y90" s="21"/>
      <c r="Z90" s="21"/>
      <c r="AA90" s="21"/>
      <c r="AB90" s="21"/>
      <c r="AC90" s="22"/>
    </row>
    <row r="91" spans="1:29" ht="16" customHeight="1" x14ac:dyDescent="0.2">
      <c r="A91" s="15"/>
      <c r="B91" s="36"/>
      <c r="C91" s="36"/>
      <c r="D91" s="36"/>
      <c r="E91" s="36"/>
      <c r="F91" s="15"/>
      <c r="G91" s="15"/>
      <c r="H91" s="15"/>
      <c r="I91" s="15"/>
      <c r="J91" s="15"/>
      <c r="K91" s="15"/>
      <c r="L91" s="15"/>
      <c r="M91" s="15"/>
      <c r="N91" s="15"/>
      <c r="O91" s="15"/>
      <c r="P91" s="15"/>
      <c r="Q91" s="15"/>
      <c r="R91" s="15"/>
      <c r="S91" s="15"/>
      <c r="T91" s="15"/>
      <c r="U91" s="20"/>
      <c r="V91" s="21"/>
      <c r="W91" s="21"/>
      <c r="X91" s="21"/>
      <c r="Y91" s="21"/>
      <c r="Z91" s="21"/>
      <c r="AA91" s="21"/>
      <c r="AB91" s="21"/>
      <c r="AC91" s="22"/>
    </row>
    <row r="92" spans="1:29" ht="16" customHeight="1" x14ac:dyDescent="0.2">
      <c r="A92" s="15"/>
      <c r="B92" s="36"/>
      <c r="C92" s="36"/>
      <c r="D92" s="36"/>
      <c r="E92" s="36"/>
      <c r="F92" s="15"/>
      <c r="G92" s="15"/>
      <c r="H92" s="15"/>
      <c r="I92" s="15"/>
      <c r="J92" s="15"/>
      <c r="K92" s="15"/>
      <c r="L92" s="15"/>
      <c r="M92" s="15"/>
      <c r="N92" s="15"/>
      <c r="O92" s="15"/>
      <c r="P92" s="15"/>
      <c r="Q92" s="15"/>
      <c r="R92" s="15"/>
      <c r="S92" s="15"/>
      <c r="T92" s="15"/>
      <c r="U92" s="20"/>
      <c r="V92" s="21"/>
      <c r="W92" s="21"/>
      <c r="X92" s="21"/>
      <c r="Y92" s="21"/>
      <c r="Z92" s="21"/>
      <c r="AA92" s="21"/>
      <c r="AB92" s="21"/>
      <c r="AC92" s="22"/>
    </row>
    <row r="93" spans="1:29" ht="16" customHeight="1" x14ac:dyDescent="0.2">
      <c r="A93" s="15"/>
      <c r="B93" s="36"/>
      <c r="C93" s="36"/>
      <c r="D93" s="36"/>
      <c r="E93" s="36"/>
      <c r="F93" s="15"/>
      <c r="G93" s="15"/>
      <c r="H93" s="15"/>
      <c r="I93" s="15"/>
      <c r="J93" s="15"/>
      <c r="K93" s="15"/>
      <c r="L93" s="15"/>
      <c r="M93" s="15"/>
      <c r="N93" s="15"/>
      <c r="O93" s="15"/>
      <c r="P93" s="15"/>
      <c r="Q93" s="15"/>
      <c r="R93" s="15"/>
      <c r="S93" s="15"/>
      <c r="T93" s="15"/>
      <c r="U93" s="20"/>
      <c r="V93" s="21"/>
      <c r="W93" s="21"/>
      <c r="X93" s="21"/>
      <c r="Y93" s="21"/>
      <c r="Z93" s="21"/>
      <c r="AA93" s="21"/>
      <c r="AB93" s="21"/>
      <c r="AC93" s="22"/>
    </row>
    <row r="94" spans="1:29" ht="16" customHeight="1" x14ac:dyDescent="0.2">
      <c r="A94" s="15"/>
      <c r="B94" s="36"/>
      <c r="C94" s="36"/>
      <c r="D94" s="36"/>
      <c r="E94" s="36"/>
      <c r="F94" s="15"/>
      <c r="G94" s="15"/>
      <c r="H94" s="15"/>
      <c r="I94" s="15"/>
      <c r="J94" s="15"/>
      <c r="K94" s="15"/>
      <c r="L94" s="15"/>
      <c r="M94" s="15"/>
      <c r="N94" s="15"/>
      <c r="O94" s="15"/>
      <c r="P94" s="15"/>
      <c r="Q94" s="15"/>
      <c r="R94" s="15"/>
      <c r="S94" s="15"/>
      <c r="T94" s="15"/>
      <c r="U94" s="20"/>
      <c r="V94" s="21"/>
      <c r="W94" s="21"/>
      <c r="X94" s="21"/>
      <c r="Y94" s="21"/>
      <c r="Z94" s="21"/>
      <c r="AA94" s="21"/>
      <c r="AB94" s="21"/>
      <c r="AC94" s="22"/>
    </row>
    <row r="95" spans="1:29" ht="16" customHeight="1" x14ac:dyDescent="0.2">
      <c r="A95" s="15"/>
      <c r="B95" s="36"/>
      <c r="C95" s="36"/>
      <c r="D95" s="36"/>
      <c r="E95" s="36"/>
      <c r="F95" s="15"/>
      <c r="G95" s="15"/>
      <c r="H95" s="15"/>
      <c r="I95" s="15"/>
      <c r="J95" s="15"/>
      <c r="K95" s="15"/>
      <c r="L95" s="15"/>
      <c r="M95" s="15"/>
      <c r="N95" s="15"/>
      <c r="O95" s="15"/>
      <c r="P95" s="15"/>
      <c r="Q95" s="15"/>
      <c r="R95" s="15"/>
      <c r="S95" s="15"/>
      <c r="T95" s="15"/>
      <c r="U95" s="20"/>
      <c r="V95" s="21"/>
      <c r="W95" s="21"/>
      <c r="X95" s="21"/>
      <c r="Y95" s="21"/>
      <c r="Z95" s="21"/>
      <c r="AA95" s="21"/>
      <c r="AB95" s="21"/>
      <c r="AC95" s="22"/>
    </row>
    <row r="96" spans="1:29" ht="16" customHeight="1" x14ac:dyDescent="0.2">
      <c r="A96" s="15"/>
      <c r="B96" s="36"/>
      <c r="C96" s="36"/>
      <c r="D96" s="36"/>
      <c r="E96" s="36"/>
      <c r="F96" s="15"/>
      <c r="G96" s="15"/>
      <c r="H96" s="15"/>
      <c r="I96" s="15"/>
      <c r="J96" s="15"/>
      <c r="K96" s="15"/>
      <c r="L96" s="15"/>
      <c r="M96" s="15"/>
      <c r="N96" s="15"/>
      <c r="O96" s="15"/>
      <c r="P96" s="15"/>
      <c r="Q96" s="15"/>
      <c r="R96" s="15"/>
      <c r="S96" s="15"/>
      <c r="T96" s="15"/>
      <c r="U96" s="20"/>
      <c r="V96" s="21"/>
      <c r="W96" s="21"/>
      <c r="X96" s="21"/>
      <c r="Y96" s="21"/>
      <c r="Z96" s="21"/>
      <c r="AA96" s="21"/>
      <c r="AB96" s="21"/>
      <c r="AC96" s="22"/>
    </row>
    <row r="97" spans="1:29" ht="16" customHeight="1" x14ac:dyDescent="0.2">
      <c r="A97" s="15"/>
      <c r="B97" s="36"/>
      <c r="C97" s="36"/>
      <c r="D97" s="36"/>
      <c r="E97" s="36"/>
      <c r="F97" s="15"/>
      <c r="G97" s="15"/>
      <c r="H97" s="15"/>
      <c r="I97" s="15"/>
      <c r="J97" s="15"/>
      <c r="K97" s="15"/>
      <c r="L97" s="15"/>
      <c r="M97" s="15"/>
      <c r="N97" s="15"/>
      <c r="O97" s="15"/>
      <c r="P97" s="15"/>
      <c r="Q97" s="15"/>
      <c r="R97" s="15"/>
      <c r="S97" s="15"/>
      <c r="T97" s="15"/>
      <c r="U97" s="20"/>
      <c r="V97" s="21"/>
      <c r="W97" s="21"/>
      <c r="X97" s="21"/>
      <c r="Y97" s="21"/>
      <c r="Z97" s="21"/>
      <c r="AA97" s="21"/>
      <c r="AB97" s="21"/>
      <c r="AC97" s="22"/>
    </row>
    <row r="98" spans="1:29" ht="16" customHeight="1" x14ac:dyDescent="0.2">
      <c r="A98" s="15"/>
      <c r="B98" s="36"/>
      <c r="C98" s="36"/>
      <c r="D98" s="36"/>
      <c r="E98" s="36"/>
      <c r="F98" s="15"/>
      <c r="G98" s="15"/>
      <c r="H98" s="15"/>
      <c r="I98" s="15"/>
      <c r="J98" s="15"/>
      <c r="K98" s="15"/>
      <c r="L98" s="15"/>
      <c r="M98" s="15"/>
      <c r="N98" s="15"/>
      <c r="O98" s="15"/>
      <c r="P98" s="15"/>
      <c r="Q98" s="15"/>
      <c r="R98" s="15"/>
      <c r="S98" s="15"/>
      <c r="T98" s="15"/>
      <c r="U98" s="20"/>
      <c r="V98" s="21"/>
      <c r="W98" s="21"/>
      <c r="X98" s="21"/>
      <c r="Y98" s="21"/>
      <c r="Z98" s="21"/>
      <c r="AA98" s="21"/>
      <c r="AB98" s="21"/>
      <c r="AC98" s="22"/>
    </row>
    <row r="99" spans="1:29" ht="16" customHeight="1" x14ac:dyDescent="0.2">
      <c r="A99" s="15"/>
      <c r="B99" s="36"/>
      <c r="C99" s="36"/>
      <c r="D99" s="36"/>
      <c r="E99" s="36"/>
      <c r="F99" s="15"/>
      <c r="G99" s="15"/>
      <c r="H99" s="15"/>
      <c r="I99" s="15"/>
      <c r="J99" s="15"/>
      <c r="K99" s="15"/>
      <c r="L99" s="15"/>
      <c r="M99" s="15"/>
      <c r="N99" s="15"/>
      <c r="O99" s="15"/>
      <c r="P99" s="15"/>
      <c r="Q99" s="15"/>
      <c r="R99" s="15"/>
      <c r="S99" s="15"/>
      <c r="T99" s="15"/>
      <c r="U99" s="20"/>
      <c r="V99" s="21"/>
      <c r="W99" s="21"/>
      <c r="X99" s="21"/>
      <c r="Y99" s="21"/>
      <c r="Z99" s="21"/>
      <c r="AA99" s="21"/>
      <c r="AB99" s="21"/>
      <c r="AC99" s="22"/>
    </row>
    <row r="100" spans="1:29" ht="16" customHeight="1" x14ac:dyDescent="0.2">
      <c r="A100" s="15"/>
      <c r="B100" s="36"/>
      <c r="C100" s="36"/>
      <c r="D100" s="36"/>
      <c r="E100" s="36"/>
      <c r="F100" s="15"/>
      <c r="G100" s="15"/>
      <c r="H100" s="15"/>
      <c r="I100" s="15"/>
      <c r="J100" s="15"/>
      <c r="K100" s="15"/>
      <c r="L100" s="15"/>
      <c r="M100" s="15"/>
      <c r="N100" s="15"/>
      <c r="O100" s="15"/>
      <c r="P100" s="15"/>
      <c r="Q100" s="15"/>
      <c r="R100" s="15"/>
      <c r="S100" s="15"/>
      <c r="T100" s="15"/>
      <c r="U100" s="20"/>
      <c r="V100" s="21"/>
      <c r="W100" s="21"/>
      <c r="X100" s="21"/>
      <c r="Y100" s="21"/>
      <c r="Z100" s="21"/>
      <c r="AA100" s="21"/>
      <c r="AB100" s="21"/>
      <c r="AC100" s="22"/>
    </row>
    <row r="101" spans="1:29" ht="16" customHeight="1" x14ac:dyDescent="0.2">
      <c r="A101" s="15"/>
      <c r="B101" s="36"/>
      <c r="C101" s="36"/>
      <c r="D101" s="36"/>
      <c r="E101" s="36"/>
      <c r="F101" s="15"/>
      <c r="G101" s="15"/>
      <c r="H101" s="15"/>
      <c r="I101" s="15"/>
      <c r="J101" s="15"/>
      <c r="K101" s="15"/>
      <c r="L101" s="15"/>
      <c r="M101" s="15"/>
      <c r="N101" s="15"/>
      <c r="O101" s="15"/>
      <c r="P101" s="15"/>
      <c r="Q101" s="15"/>
      <c r="R101" s="15"/>
      <c r="S101" s="15"/>
      <c r="T101" s="15"/>
      <c r="U101" s="20"/>
      <c r="V101" s="21"/>
      <c r="W101" s="21"/>
      <c r="X101" s="21"/>
      <c r="Y101" s="21"/>
      <c r="Z101" s="21"/>
      <c r="AA101" s="21"/>
      <c r="AB101" s="21"/>
      <c r="AC101" s="22"/>
    </row>
    <row r="102" spans="1:29" ht="16" customHeight="1" x14ac:dyDescent="0.2">
      <c r="A102" s="15"/>
      <c r="B102" s="36"/>
      <c r="C102" s="36"/>
      <c r="D102" s="36"/>
      <c r="E102" s="36"/>
      <c r="F102" s="15"/>
      <c r="G102" s="15"/>
      <c r="H102" s="15"/>
      <c r="I102" s="15"/>
      <c r="J102" s="15"/>
      <c r="K102" s="15"/>
      <c r="L102" s="15"/>
      <c r="M102" s="15"/>
      <c r="N102" s="15"/>
      <c r="O102" s="15"/>
      <c r="P102" s="15"/>
      <c r="Q102" s="15"/>
      <c r="R102" s="15"/>
      <c r="S102" s="15"/>
      <c r="T102" s="15"/>
      <c r="U102" s="20"/>
      <c r="V102" s="21"/>
      <c r="W102" s="21"/>
      <c r="X102" s="21"/>
      <c r="Y102" s="21"/>
      <c r="Z102" s="21"/>
      <c r="AA102" s="21"/>
      <c r="AB102" s="21"/>
      <c r="AC102" s="22"/>
    </row>
    <row r="103" spans="1:29" ht="16" customHeight="1" x14ac:dyDescent="0.2">
      <c r="A103" s="15"/>
      <c r="B103" s="36"/>
      <c r="C103" s="36"/>
      <c r="D103" s="36"/>
      <c r="E103" s="36"/>
      <c r="F103" s="15"/>
      <c r="G103" s="15"/>
      <c r="H103" s="15"/>
      <c r="I103" s="15"/>
      <c r="J103" s="15"/>
      <c r="K103" s="15"/>
      <c r="L103" s="15"/>
      <c r="M103" s="15"/>
      <c r="N103" s="15"/>
      <c r="O103" s="15"/>
      <c r="P103" s="15"/>
      <c r="Q103" s="15"/>
      <c r="R103" s="15"/>
      <c r="S103" s="15"/>
      <c r="T103" s="15"/>
      <c r="U103" s="20"/>
      <c r="V103" s="21"/>
      <c r="W103" s="21"/>
      <c r="X103" s="21"/>
      <c r="Y103" s="21"/>
      <c r="Z103" s="21"/>
      <c r="AA103" s="21"/>
      <c r="AB103" s="21"/>
      <c r="AC103" s="22"/>
    </row>
    <row r="104" spans="1:29" ht="16" customHeight="1" x14ac:dyDescent="0.2">
      <c r="A104" s="15"/>
      <c r="B104" s="36"/>
      <c r="C104" s="36"/>
      <c r="D104" s="36"/>
      <c r="E104" s="36"/>
      <c r="F104" s="15"/>
      <c r="G104" s="15"/>
      <c r="H104" s="15"/>
      <c r="I104" s="15"/>
      <c r="J104" s="15"/>
      <c r="K104" s="15"/>
      <c r="L104" s="15"/>
      <c r="M104" s="15"/>
      <c r="N104" s="15"/>
      <c r="O104" s="15"/>
      <c r="P104" s="15"/>
      <c r="Q104" s="15"/>
      <c r="R104" s="15"/>
      <c r="S104" s="15"/>
      <c r="T104" s="15"/>
      <c r="U104" s="20"/>
      <c r="V104" s="21"/>
      <c r="W104" s="21"/>
      <c r="X104" s="21"/>
      <c r="Y104" s="21"/>
      <c r="Z104" s="21"/>
      <c r="AA104" s="21"/>
      <c r="AB104" s="21"/>
      <c r="AC104" s="22"/>
    </row>
    <row r="105" spans="1:29" ht="16" customHeight="1" x14ac:dyDescent="0.2">
      <c r="A105" s="15"/>
      <c r="B105" s="36"/>
      <c r="C105" s="36"/>
      <c r="D105" s="36"/>
      <c r="E105" s="36"/>
      <c r="F105" s="15"/>
      <c r="G105" s="15"/>
      <c r="H105" s="15"/>
      <c r="I105" s="15"/>
      <c r="J105" s="15"/>
      <c r="K105" s="15"/>
      <c r="L105" s="15"/>
      <c r="M105" s="15"/>
      <c r="N105" s="15"/>
      <c r="O105" s="15"/>
      <c r="P105" s="15"/>
      <c r="Q105" s="15"/>
      <c r="R105" s="15"/>
      <c r="S105" s="15"/>
      <c r="T105" s="15"/>
      <c r="U105" s="20"/>
      <c r="V105" s="21"/>
      <c r="W105" s="21"/>
      <c r="X105" s="21"/>
      <c r="Y105" s="21"/>
      <c r="Z105" s="21"/>
      <c r="AA105" s="21"/>
      <c r="AB105" s="21"/>
      <c r="AC105" s="22"/>
    </row>
    <row r="106" spans="1:29" ht="16" customHeight="1" x14ac:dyDescent="0.2">
      <c r="A106" s="15"/>
      <c r="B106" s="36"/>
      <c r="C106" s="36"/>
      <c r="D106" s="36"/>
      <c r="E106" s="36"/>
      <c r="F106" s="15"/>
      <c r="G106" s="15"/>
      <c r="H106" s="15"/>
      <c r="I106" s="15"/>
      <c r="J106" s="15"/>
      <c r="K106" s="15"/>
      <c r="L106" s="15"/>
      <c r="M106" s="15"/>
      <c r="N106" s="15"/>
      <c r="O106" s="15"/>
      <c r="P106" s="15"/>
      <c r="Q106" s="15"/>
      <c r="R106" s="15"/>
      <c r="S106" s="15"/>
      <c r="T106" s="15"/>
      <c r="U106" s="20"/>
      <c r="V106" s="21"/>
      <c r="W106" s="21"/>
      <c r="X106" s="21"/>
      <c r="Y106" s="21"/>
      <c r="Z106" s="21"/>
      <c r="AA106" s="21"/>
      <c r="AB106" s="21"/>
      <c r="AC106" s="22"/>
    </row>
    <row r="107" spans="1:29" ht="16" customHeight="1" x14ac:dyDescent="0.2">
      <c r="A107" s="15"/>
      <c r="B107" s="36"/>
      <c r="C107" s="36"/>
      <c r="D107" s="36"/>
      <c r="E107" s="36"/>
      <c r="F107" s="15"/>
      <c r="G107" s="15"/>
      <c r="H107" s="15"/>
      <c r="I107" s="15"/>
      <c r="J107" s="15"/>
      <c r="K107" s="15"/>
      <c r="L107" s="15"/>
      <c r="M107" s="15"/>
      <c r="N107" s="15"/>
      <c r="O107" s="15"/>
      <c r="P107" s="15"/>
      <c r="Q107" s="15"/>
      <c r="R107" s="15"/>
      <c r="S107" s="15"/>
      <c r="T107" s="15"/>
      <c r="U107" s="20"/>
      <c r="V107" s="21"/>
      <c r="W107" s="21"/>
      <c r="X107" s="21"/>
      <c r="Y107" s="21"/>
      <c r="Z107" s="21"/>
      <c r="AA107" s="21"/>
      <c r="AB107" s="21"/>
      <c r="AC107" s="22"/>
    </row>
    <row r="108" spans="1:29" ht="16" customHeight="1" x14ac:dyDescent="0.2">
      <c r="A108" s="15"/>
      <c r="B108" s="36"/>
      <c r="C108" s="36"/>
      <c r="D108" s="36"/>
      <c r="E108" s="36"/>
      <c r="F108" s="15"/>
      <c r="G108" s="15"/>
      <c r="H108" s="15"/>
      <c r="I108" s="15"/>
      <c r="J108" s="15"/>
      <c r="K108" s="15"/>
      <c r="L108" s="15"/>
      <c r="M108" s="15"/>
      <c r="N108" s="15"/>
      <c r="O108" s="15"/>
      <c r="P108" s="15"/>
      <c r="Q108" s="15"/>
      <c r="R108" s="15"/>
      <c r="S108" s="15"/>
      <c r="T108" s="15"/>
      <c r="U108" s="20"/>
      <c r="V108" s="21"/>
      <c r="W108" s="21"/>
      <c r="X108" s="21"/>
      <c r="Y108" s="21"/>
      <c r="Z108" s="21"/>
      <c r="AA108" s="21"/>
      <c r="AB108" s="21"/>
      <c r="AC108" s="22"/>
    </row>
    <row r="109" spans="1:29" ht="16" customHeight="1" x14ac:dyDescent="0.2">
      <c r="A109" s="15"/>
      <c r="B109" s="36"/>
      <c r="C109" s="36"/>
      <c r="D109" s="36"/>
      <c r="E109" s="36"/>
      <c r="F109" s="15"/>
      <c r="G109" s="15"/>
      <c r="H109" s="15"/>
      <c r="I109" s="15"/>
      <c r="J109" s="15"/>
      <c r="K109" s="15"/>
      <c r="L109" s="15"/>
      <c r="M109" s="15"/>
      <c r="N109" s="15"/>
      <c r="O109" s="15"/>
      <c r="P109" s="15"/>
      <c r="Q109" s="15"/>
      <c r="R109" s="15"/>
      <c r="S109" s="15"/>
      <c r="T109" s="15"/>
      <c r="U109" s="20"/>
      <c r="V109" s="21"/>
      <c r="W109" s="21"/>
      <c r="X109" s="21"/>
      <c r="Y109" s="21"/>
      <c r="Z109" s="21"/>
      <c r="AA109" s="21"/>
      <c r="AB109" s="21"/>
      <c r="AC109" s="22"/>
    </row>
    <row r="110" spans="1:29" ht="16" customHeight="1" x14ac:dyDescent="0.2">
      <c r="A110" s="15"/>
      <c r="B110" s="36"/>
      <c r="C110" s="36"/>
      <c r="D110" s="36"/>
      <c r="E110" s="36"/>
      <c r="F110" s="15"/>
      <c r="G110" s="15"/>
      <c r="H110" s="15"/>
      <c r="I110" s="15"/>
      <c r="J110" s="15"/>
      <c r="K110" s="15"/>
      <c r="L110" s="15"/>
      <c r="M110" s="15"/>
      <c r="N110" s="15"/>
      <c r="O110" s="15"/>
      <c r="P110" s="15"/>
      <c r="Q110" s="15"/>
      <c r="R110" s="15"/>
      <c r="S110" s="15"/>
      <c r="T110" s="15"/>
      <c r="U110" s="20"/>
      <c r="V110" s="21"/>
      <c r="W110" s="21"/>
      <c r="X110" s="21"/>
      <c r="Y110" s="21"/>
      <c r="Z110" s="21"/>
      <c r="AA110" s="21"/>
      <c r="AB110" s="21"/>
      <c r="AC110" s="22"/>
    </row>
    <row r="111" spans="1:29" ht="16" customHeight="1" x14ac:dyDescent="0.2">
      <c r="A111" s="15"/>
      <c r="B111" s="36"/>
      <c r="C111" s="36"/>
      <c r="D111" s="36"/>
      <c r="E111" s="36"/>
      <c r="F111" s="15"/>
      <c r="G111" s="15"/>
      <c r="H111" s="15"/>
      <c r="I111" s="15"/>
      <c r="J111" s="15"/>
      <c r="K111" s="15"/>
      <c r="L111" s="15"/>
      <c r="M111" s="15"/>
      <c r="N111" s="15"/>
      <c r="O111" s="15"/>
      <c r="P111" s="15"/>
      <c r="Q111" s="15"/>
      <c r="R111" s="15"/>
      <c r="S111" s="15"/>
      <c r="T111" s="15"/>
      <c r="U111" s="20"/>
      <c r="V111" s="21"/>
      <c r="W111" s="21"/>
      <c r="X111" s="21"/>
      <c r="Y111" s="21"/>
      <c r="Z111" s="21"/>
      <c r="AA111" s="21"/>
      <c r="AB111" s="21"/>
      <c r="AC111" s="22"/>
    </row>
    <row r="112" spans="1:29" ht="16" customHeight="1" x14ac:dyDescent="0.2">
      <c r="A112" s="15"/>
      <c r="B112" s="36"/>
      <c r="C112" s="36"/>
      <c r="D112" s="36"/>
      <c r="E112" s="36"/>
      <c r="F112" s="15"/>
      <c r="G112" s="15"/>
      <c r="H112" s="15"/>
      <c r="I112" s="15"/>
      <c r="J112" s="15"/>
      <c r="K112" s="15"/>
      <c r="L112" s="15"/>
      <c r="M112" s="15"/>
      <c r="N112" s="15"/>
      <c r="O112" s="15"/>
      <c r="P112" s="15"/>
      <c r="Q112" s="15"/>
      <c r="R112" s="15"/>
      <c r="S112" s="15"/>
      <c r="T112" s="15"/>
      <c r="U112" s="20"/>
      <c r="V112" s="21"/>
      <c r="W112" s="21"/>
      <c r="X112" s="21"/>
      <c r="Y112" s="21"/>
      <c r="Z112" s="21"/>
      <c r="AA112" s="21"/>
      <c r="AB112" s="21"/>
      <c r="AC112" s="22"/>
    </row>
    <row r="113" spans="1:29" ht="16" customHeight="1" x14ac:dyDescent="0.2">
      <c r="A113" s="15"/>
      <c r="B113" s="36"/>
      <c r="C113" s="36"/>
      <c r="D113" s="36"/>
      <c r="E113" s="36"/>
      <c r="F113" s="15"/>
      <c r="G113" s="15"/>
      <c r="H113" s="15"/>
      <c r="I113" s="15"/>
      <c r="J113" s="15"/>
      <c r="K113" s="15"/>
      <c r="L113" s="15"/>
      <c r="M113" s="15"/>
      <c r="N113" s="15"/>
      <c r="O113" s="15"/>
      <c r="P113" s="15"/>
      <c r="Q113" s="15"/>
      <c r="R113" s="15"/>
      <c r="S113" s="15"/>
      <c r="T113" s="15"/>
      <c r="U113" s="20"/>
      <c r="V113" s="21"/>
      <c r="W113" s="21"/>
      <c r="X113" s="21"/>
      <c r="Y113" s="21"/>
      <c r="Z113" s="21"/>
      <c r="AA113" s="21"/>
      <c r="AB113" s="21"/>
      <c r="AC113" s="22"/>
    </row>
    <row r="114" spans="1:29" ht="16" customHeight="1" x14ac:dyDescent="0.2">
      <c r="A114" s="15"/>
      <c r="B114" s="36"/>
      <c r="C114" s="36"/>
      <c r="D114" s="36"/>
      <c r="E114" s="36"/>
      <c r="F114" s="15"/>
      <c r="G114" s="38"/>
      <c r="H114" s="39"/>
      <c r="I114" s="39"/>
      <c r="J114" s="39"/>
      <c r="K114" s="39"/>
      <c r="L114" s="39"/>
      <c r="M114" s="40"/>
      <c r="N114" s="15"/>
      <c r="O114" s="15"/>
      <c r="P114" s="15"/>
      <c r="Q114" s="15"/>
      <c r="R114" s="15"/>
      <c r="S114" s="15"/>
      <c r="T114" s="15"/>
      <c r="U114" s="27"/>
      <c r="V114" s="28"/>
      <c r="W114" s="28"/>
      <c r="X114" s="28"/>
      <c r="Y114" s="28"/>
      <c r="Z114" s="28"/>
      <c r="AA114" s="28"/>
      <c r="AB114" s="28"/>
      <c r="AC114" s="29"/>
    </row>
  </sheetData>
  <pageMargins left="0.7" right="0.7" top="0.75" bottom="0.75" header="0.3" footer="0.3"/>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9E4D6-780D-EB42-A5AF-A1F896542E1D}">
  <dimension ref="A1:Q32"/>
  <sheetViews>
    <sheetView workbookViewId="0">
      <selection activeCell="O2" sqref="O2:O27"/>
    </sheetView>
  </sheetViews>
  <sheetFormatPr baseColWidth="10" defaultRowHeight="16" x14ac:dyDescent="0.2"/>
  <cols>
    <col min="1" max="1" width="24" customWidth="1"/>
    <col min="15" max="15" width="9.5" customWidth="1"/>
    <col min="16" max="16" width="25.5" customWidth="1"/>
  </cols>
  <sheetData>
    <row r="1" spans="1:17" x14ac:dyDescent="0.2">
      <c r="A1" s="53" t="s">
        <v>283</v>
      </c>
      <c r="B1" s="54">
        <v>45096</v>
      </c>
      <c r="C1" s="54">
        <v>45104</v>
      </c>
      <c r="D1" s="54">
        <v>45112</v>
      </c>
      <c r="E1" s="54">
        <v>45118</v>
      </c>
      <c r="F1" s="54">
        <v>45125</v>
      </c>
      <c r="G1" s="54">
        <v>45132</v>
      </c>
      <c r="H1" s="54">
        <v>45139</v>
      </c>
      <c r="I1" s="54">
        <v>45145</v>
      </c>
      <c r="J1" s="54">
        <v>45153</v>
      </c>
      <c r="K1" s="54">
        <v>45159</v>
      </c>
      <c r="L1" s="54">
        <v>45167</v>
      </c>
      <c r="M1" s="54">
        <v>45173</v>
      </c>
      <c r="N1" s="54">
        <v>45180</v>
      </c>
      <c r="O1" s="96"/>
      <c r="P1" s="53" t="s">
        <v>368</v>
      </c>
    </row>
    <row r="2" spans="1:17" x14ac:dyDescent="0.2">
      <c r="A2" s="56" t="s">
        <v>290</v>
      </c>
      <c r="B2">
        <v>0</v>
      </c>
      <c r="C2">
        <v>0</v>
      </c>
      <c r="D2">
        <v>0</v>
      </c>
      <c r="E2">
        <v>5</v>
      </c>
      <c r="F2">
        <v>5</v>
      </c>
      <c r="G2">
        <v>28</v>
      </c>
      <c r="H2">
        <v>37</v>
      </c>
      <c r="I2">
        <v>28</v>
      </c>
      <c r="J2">
        <v>11</v>
      </c>
      <c r="K2">
        <v>1</v>
      </c>
      <c r="L2">
        <v>1</v>
      </c>
      <c r="M2" s="97">
        <v>0</v>
      </c>
      <c r="N2">
        <v>0</v>
      </c>
      <c r="O2" s="97"/>
      <c r="P2">
        <f t="shared" ref="P2:P27" si="0">MAX(B2:O2)</f>
        <v>37</v>
      </c>
      <c r="Q2" s="93"/>
    </row>
    <row r="3" spans="1:17" x14ac:dyDescent="0.2">
      <c r="A3" s="56" t="s">
        <v>11</v>
      </c>
      <c r="B3">
        <v>0</v>
      </c>
      <c r="C3">
        <v>1</v>
      </c>
      <c r="D3">
        <v>14</v>
      </c>
      <c r="E3">
        <v>10</v>
      </c>
      <c r="F3">
        <v>3</v>
      </c>
      <c r="G3">
        <v>0</v>
      </c>
      <c r="H3">
        <v>0</v>
      </c>
      <c r="I3">
        <v>0</v>
      </c>
      <c r="J3">
        <v>0</v>
      </c>
      <c r="K3">
        <v>0</v>
      </c>
      <c r="L3">
        <v>0</v>
      </c>
      <c r="M3" s="96">
        <v>0</v>
      </c>
      <c r="N3" s="96">
        <v>0</v>
      </c>
      <c r="O3" s="96"/>
      <c r="P3">
        <f t="shared" si="0"/>
        <v>14</v>
      </c>
    </row>
    <row r="4" spans="1:17" x14ac:dyDescent="0.2">
      <c r="A4" s="56" t="s">
        <v>30</v>
      </c>
      <c r="B4">
        <v>0</v>
      </c>
      <c r="C4">
        <v>0</v>
      </c>
      <c r="D4">
        <v>0</v>
      </c>
      <c r="E4">
        <v>0</v>
      </c>
      <c r="F4">
        <v>1</v>
      </c>
      <c r="G4">
        <v>27</v>
      </c>
      <c r="H4">
        <v>56</v>
      </c>
      <c r="I4">
        <v>70</v>
      </c>
      <c r="J4">
        <v>60</v>
      </c>
      <c r="K4">
        <v>42</v>
      </c>
      <c r="L4">
        <v>9</v>
      </c>
      <c r="M4" s="96">
        <v>4</v>
      </c>
      <c r="N4" s="96">
        <v>0</v>
      </c>
      <c r="O4" s="96"/>
      <c r="P4">
        <f t="shared" si="0"/>
        <v>70</v>
      </c>
      <c r="Q4" s="89"/>
    </row>
    <row r="5" spans="1:17" x14ac:dyDescent="0.2">
      <c r="A5" s="57" t="s">
        <v>40</v>
      </c>
      <c r="B5">
        <v>0</v>
      </c>
      <c r="C5">
        <v>0</v>
      </c>
      <c r="D5">
        <v>0</v>
      </c>
      <c r="E5">
        <v>1</v>
      </c>
      <c r="F5">
        <v>1</v>
      </c>
      <c r="G5">
        <v>1</v>
      </c>
      <c r="H5">
        <v>0</v>
      </c>
      <c r="I5">
        <v>0</v>
      </c>
      <c r="J5">
        <v>0</v>
      </c>
      <c r="K5">
        <v>0</v>
      </c>
      <c r="L5">
        <v>0</v>
      </c>
      <c r="M5" s="96">
        <v>0</v>
      </c>
      <c r="N5" s="96">
        <v>0</v>
      </c>
      <c r="O5" s="96"/>
      <c r="P5">
        <f t="shared" si="0"/>
        <v>1</v>
      </c>
    </row>
    <row r="6" spans="1:17" x14ac:dyDescent="0.2">
      <c r="A6" s="79" t="s">
        <v>42</v>
      </c>
      <c r="B6">
        <v>0</v>
      </c>
      <c r="C6">
        <v>0</v>
      </c>
      <c r="D6">
        <v>0</v>
      </c>
      <c r="E6">
        <v>0</v>
      </c>
      <c r="F6">
        <v>0</v>
      </c>
      <c r="G6">
        <v>0</v>
      </c>
      <c r="H6">
        <v>0</v>
      </c>
      <c r="I6">
        <v>6</v>
      </c>
      <c r="J6">
        <v>14</v>
      </c>
      <c r="K6">
        <v>6</v>
      </c>
      <c r="L6">
        <v>3</v>
      </c>
      <c r="M6" s="96">
        <v>0</v>
      </c>
      <c r="N6" s="96">
        <v>0</v>
      </c>
      <c r="O6" s="96"/>
      <c r="P6">
        <f t="shared" si="0"/>
        <v>14</v>
      </c>
    </row>
    <row r="7" spans="1:17" x14ac:dyDescent="0.2">
      <c r="A7" s="56" t="s">
        <v>46</v>
      </c>
      <c r="B7">
        <v>80</v>
      </c>
      <c r="C7">
        <v>68</v>
      </c>
      <c r="D7">
        <v>26</v>
      </c>
      <c r="E7">
        <v>10</v>
      </c>
      <c r="F7">
        <v>3</v>
      </c>
      <c r="G7">
        <v>0</v>
      </c>
      <c r="H7">
        <v>0</v>
      </c>
      <c r="I7">
        <v>0</v>
      </c>
      <c r="J7">
        <v>0</v>
      </c>
      <c r="K7">
        <v>0</v>
      </c>
      <c r="L7">
        <v>0</v>
      </c>
      <c r="M7" s="96">
        <v>0</v>
      </c>
      <c r="N7" s="96">
        <v>0</v>
      </c>
      <c r="O7" s="96"/>
      <c r="P7">
        <f t="shared" si="0"/>
        <v>80</v>
      </c>
    </row>
    <row r="8" spans="1:17" x14ac:dyDescent="0.2">
      <c r="A8" s="80" t="s">
        <v>60</v>
      </c>
      <c r="B8">
        <v>0</v>
      </c>
      <c r="C8">
        <v>0</v>
      </c>
      <c r="D8">
        <v>0</v>
      </c>
      <c r="E8">
        <v>0</v>
      </c>
      <c r="F8">
        <v>0</v>
      </c>
      <c r="G8">
        <v>0</v>
      </c>
      <c r="H8">
        <v>0</v>
      </c>
      <c r="I8">
        <v>7</v>
      </c>
      <c r="J8">
        <v>18</v>
      </c>
      <c r="K8">
        <v>0</v>
      </c>
      <c r="L8">
        <v>0</v>
      </c>
      <c r="M8" s="97">
        <v>0</v>
      </c>
      <c r="N8">
        <v>0</v>
      </c>
      <c r="O8" s="97"/>
      <c r="P8">
        <f t="shared" si="0"/>
        <v>18</v>
      </c>
      <c r="Q8" s="92"/>
    </row>
    <row r="9" spans="1:17" x14ac:dyDescent="0.2">
      <c r="A9" s="57" t="s">
        <v>64</v>
      </c>
      <c r="B9">
        <v>0</v>
      </c>
      <c r="C9">
        <v>0</v>
      </c>
      <c r="D9">
        <v>0</v>
      </c>
      <c r="E9">
        <v>2</v>
      </c>
      <c r="F9">
        <v>2</v>
      </c>
      <c r="G9">
        <v>2</v>
      </c>
      <c r="H9">
        <v>2</v>
      </c>
      <c r="I9">
        <v>0</v>
      </c>
      <c r="J9">
        <v>0</v>
      </c>
      <c r="K9">
        <v>0</v>
      </c>
      <c r="L9">
        <v>0</v>
      </c>
      <c r="M9" s="96">
        <v>0</v>
      </c>
      <c r="N9" s="96">
        <v>0</v>
      </c>
      <c r="O9" s="96"/>
      <c r="P9">
        <f t="shared" si="0"/>
        <v>2</v>
      </c>
    </row>
    <row r="10" spans="1:17" x14ac:dyDescent="0.2">
      <c r="A10" s="56" t="s">
        <v>297</v>
      </c>
      <c r="B10">
        <v>0</v>
      </c>
      <c r="C10">
        <v>0</v>
      </c>
      <c r="D10">
        <v>0</v>
      </c>
      <c r="E10">
        <v>0</v>
      </c>
      <c r="F10">
        <v>8</v>
      </c>
      <c r="G10">
        <v>5</v>
      </c>
      <c r="H10">
        <v>0</v>
      </c>
      <c r="I10">
        <v>0</v>
      </c>
      <c r="J10">
        <v>0</v>
      </c>
      <c r="K10">
        <v>0</v>
      </c>
      <c r="L10">
        <v>0</v>
      </c>
      <c r="M10" s="96">
        <v>0</v>
      </c>
      <c r="N10" s="96">
        <v>0</v>
      </c>
      <c r="O10" s="96"/>
      <c r="P10">
        <f t="shared" si="0"/>
        <v>8</v>
      </c>
      <c r="Q10" s="87"/>
    </row>
    <row r="11" spans="1:17" x14ac:dyDescent="0.2">
      <c r="A11" s="5" t="s">
        <v>73</v>
      </c>
      <c r="B11">
        <v>0</v>
      </c>
      <c r="C11">
        <v>0</v>
      </c>
      <c r="D11">
        <v>0</v>
      </c>
      <c r="E11">
        <v>2</v>
      </c>
      <c r="F11">
        <v>8</v>
      </c>
      <c r="G11">
        <v>5</v>
      </c>
      <c r="H11">
        <v>2</v>
      </c>
      <c r="I11">
        <v>2</v>
      </c>
      <c r="J11">
        <v>2</v>
      </c>
      <c r="K11">
        <v>0</v>
      </c>
      <c r="L11">
        <v>0</v>
      </c>
      <c r="M11" s="96">
        <v>0</v>
      </c>
      <c r="N11" s="96">
        <v>0</v>
      </c>
      <c r="O11" s="96"/>
      <c r="P11">
        <f t="shared" si="0"/>
        <v>8</v>
      </c>
      <c r="Q11" s="87"/>
    </row>
    <row r="12" spans="1:17" x14ac:dyDescent="0.2">
      <c r="A12" s="80" t="s">
        <v>81</v>
      </c>
      <c r="B12">
        <v>0</v>
      </c>
      <c r="C12">
        <v>0</v>
      </c>
      <c r="D12">
        <v>0</v>
      </c>
      <c r="E12">
        <v>0</v>
      </c>
      <c r="F12">
        <v>0</v>
      </c>
      <c r="G12">
        <v>0</v>
      </c>
      <c r="H12">
        <v>3</v>
      </c>
      <c r="I12">
        <v>5</v>
      </c>
      <c r="J12">
        <v>7</v>
      </c>
      <c r="K12">
        <v>4</v>
      </c>
      <c r="L12">
        <v>2</v>
      </c>
      <c r="M12" s="96">
        <v>0</v>
      </c>
      <c r="N12" s="96">
        <v>0</v>
      </c>
      <c r="O12" s="96"/>
      <c r="P12">
        <f t="shared" si="0"/>
        <v>7</v>
      </c>
    </row>
    <row r="13" spans="1:17" x14ac:dyDescent="0.2">
      <c r="A13" s="57" t="s">
        <v>83</v>
      </c>
      <c r="B13">
        <v>0</v>
      </c>
      <c r="C13">
        <v>0</v>
      </c>
      <c r="D13">
        <v>0</v>
      </c>
      <c r="E13">
        <v>0</v>
      </c>
      <c r="F13">
        <v>12</v>
      </c>
      <c r="G13">
        <v>65</v>
      </c>
      <c r="H13">
        <v>67</v>
      </c>
      <c r="I13">
        <v>35</v>
      </c>
      <c r="J13">
        <v>9</v>
      </c>
      <c r="K13">
        <v>0</v>
      </c>
      <c r="L13">
        <v>0</v>
      </c>
      <c r="M13" s="96">
        <v>0</v>
      </c>
      <c r="N13" s="96">
        <v>0</v>
      </c>
      <c r="O13" s="96"/>
      <c r="P13">
        <f t="shared" si="0"/>
        <v>67</v>
      </c>
      <c r="Q13" s="87"/>
    </row>
    <row r="14" spans="1:17" x14ac:dyDescent="0.2">
      <c r="A14" s="79" t="s">
        <v>100</v>
      </c>
      <c r="B14">
        <v>0</v>
      </c>
      <c r="C14">
        <v>0</v>
      </c>
      <c r="D14">
        <v>0</v>
      </c>
      <c r="E14">
        <v>0</v>
      </c>
      <c r="F14">
        <v>0</v>
      </c>
      <c r="G14">
        <v>0</v>
      </c>
      <c r="H14">
        <v>0</v>
      </c>
      <c r="I14">
        <v>0</v>
      </c>
      <c r="J14">
        <v>3</v>
      </c>
      <c r="K14">
        <v>5</v>
      </c>
      <c r="L14">
        <v>4</v>
      </c>
      <c r="M14" s="96">
        <v>1</v>
      </c>
      <c r="N14" s="96">
        <v>0</v>
      </c>
      <c r="O14" s="96"/>
      <c r="P14">
        <f t="shared" si="0"/>
        <v>5</v>
      </c>
      <c r="Q14" s="94"/>
    </row>
    <row r="15" spans="1:17" x14ac:dyDescent="0.2">
      <c r="A15" s="5" t="s">
        <v>120</v>
      </c>
      <c r="B15">
        <v>0</v>
      </c>
      <c r="C15">
        <v>0</v>
      </c>
      <c r="D15">
        <v>0</v>
      </c>
      <c r="E15">
        <v>2</v>
      </c>
      <c r="F15">
        <v>2</v>
      </c>
      <c r="G15">
        <v>0</v>
      </c>
      <c r="H15">
        <v>0</v>
      </c>
      <c r="I15">
        <v>0</v>
      </c>
      <c r="J15">
        <v>0</v>
      </c>
      <c r="K15">
        <v>0</v>
      </c>
      <c r="L15">
        <v>0</v>
      </c>
      <c r="M15" s="96">
        <v>0</v>
      </c>
      <c r="N15" s="96">
        <v>0</v>
      </c>
      <c r="O15" s="96"/>
      <c r="P15">
        <f t="shared" si="0"/>
        <v>2</v>
      </c>
      <c r="Q15" s="95"/>
    </row>
    <row r="16" spans="1:17" x14ac:dyDescent="0.2">
      <c r="A16" s="5" t="s">
        <v>122</v>
      </c>
      <c r="B16">
        <v>0</v>
      </c>
      <c r="C16">
        <v>0</v>
      </c>
      <c r="D16">
        <v>7</v>
      </c>
      <c r="E16">
        <v>9</v>
      </c>
      <c r="F16">
        <v>14</v>
      </c>
      <c r="G16">
        <v>2</v>
      </c>
      <c r="H16">
        <v>0</v>
      </c>
      <c r="I16">
        <v>0</v>
      </c>
      <c r="J16">
        <v>0</v>
      </c>
      <c r="K16">
        <v>0</v>
      </c>
      <c r="L16">
        <v>0</v>
      </c>
      <c r="M16" s="96">
        <v>0</v>
      </c>
      <c r="N16" s="96">
        <v>0</v>
      </c>
      <c r="O16" s="96"/>
      <c r="P16">
        <f t="shared" si="0"/>
        <v>14</v>
      </c>
    </row>
    <row r="17" spans="1:17" x14ac:dyDescent="0.2">
      <c r="A17" s="5" t="s">
        <v>291</v>
      </c>
      <c r="B17">
        <v>0</v>
      </c>
      <c r="C17">
        <v>0</v>
      </c>
      <c r="D17">
        <v>0</v>
      </c>
      <c r="E17">
        <v>6</v>
      </c>
      <c r="F17">
        <v>26</v>
      </c>
      <c r="G17">
        <v>27</v>
      </c>
      <c r="H17">
        <v>20</v>
      </c>
      <c r="I17">
        <v>7</v>
      </c>
      <c r="J17">
        <v>0</v>
      </c>
      <c r="K17">
        <v>0</v>
      </c>
      <c r="L17">
        <v>0</v>
      </c>
      <c r="M17" s="96">
        <v>0</v>
      </c>
      <c r="N17" s="96">
        <v>0</v>
      </c>
      <c r="O17" s="96"/>
      <c r="P17">
        <f t="shared" si="0"/>
        <v>27</v>
      </c>
    </row>
    <row r="18" spans="1:17" x14ac:dyDescent="0.2">
      <c r="A18" s="8" t="s">
        <v>137</v>
      </c>
      <c r="B18">
        <v>0</v>
      </c>
      <c r="C18">
        <v>0</v>
      </c>
      <c r="D18">
        <v>0</v>
      </c>
      <c r="E18">
        <v>7</v>
      </c>
      <c r="F18">
        <v>16</v>
      </c>
      <c r="G18">
        <v>14</v>
      </c>
      <c r="H18">
        <v>0</v>
      </c>
      <c r="I18">
        <v>0</v>
      </c>
      <c r="J18">
        <v>0</v>
      </c>
      <c r="K18">
        <v>0</v>
      </c>
      <c r="L18">
        <v>0</v>
      </c>
      <c r="M18" s="96">
        <v>0</v>
      </c>
      <c r="N18" s="96">
        <v>0</v>
      </c>
      <c r="O18" s="96"/>
      <c r="P18">
        <f t="shared" si="0"/>
        <v>16</v>
      </c>
      <c r="Q18" s="94"/>
    </row>
    <row r="19" spans="1:17" x14ac:dyDescent="0.2">
      <c r="A19" s="57" t="s">
        <v>163</v>
      </c>
      <c r="B19">
        <v>0</v>
      </c>
      <c r="C19">
        <v>0</v>
      </c>
      <c r="D19">
        <v>0</v>
      </c>
      <c r="E19">
        <v>5</v>
      </c>
      <c r="F19">
        <v>6</v>
      </c>
      <c r="G19">
        <v>3</v>
      </c>
      <c r="H19">
        <v>15</v>
      </c>
      <c r="I19">
        <v>15</v>
      </c>
      <c r="J19">
        <v>25</v>
      </c>
      <c r="K19">
        <v>18</v>
      </c>
      <c r="L19">
        <v>11</v>
      </c>
      <c r="M19" s="96">
        <v>0</v>
      </c>
      <c r="N19" s="96">
        <v>0</v>
      </c>
      <c r="O19" s="96"/>
      <c r="P19">
        <f t="shared" si="0"/>
        <v>25</v>
      </c>
      <c r="Q19" s="86"/>
    </row>
    <row r="20" spans="1:17" x14ac:dyDescent="0.2">
      <c r="A20" s="7" t="s">
        <v>170</v>
      </c>
      <c r="B20">
        <v>0</v>
      </c>
      <c r="C20">
        <v>0</v>
      </c>
      <c r="D20">
        <v>0</v>
      </c>
      <c r="E20">
        <v>0</v>
      </c>
      <c r="F20">
        <v>1</v>
      </c>
      <c r="G20">
        <v>0</v>
      </c>
      <c r="H20">
        <v>0</v>
      </c>
      <c r="I20">
        <v>0</v>
      </c>
      <c r="J20">
        <v>0</v>
      </c>
      <c r="K20">
        <v>0</v>
      </c>
      <c r="L20">
        <v>0</v>
      </c>
      <c r="M20" s="96">
        <v>0</v>
      </c>
      <c r="N20" s="96">
        <v>0</v>
      </c>
      <c r="O20" s="96"/>
      <c r="P20">
        <f t="shared" si="0"/>
        <v>1</v>
      </c>
      <c r="Q20" s="89"/>
    </row>
    <row r="21" spans="1:17" x14ac:dyDescent="0.2">
      <c r="A21" s="5" t="s">
        <v>172</v>
      </c>
      <c r="B21">
        <v>0</v>
      </c>
      <c r="C21">
        <v>0</v>
      </c>
      <c r="D21">
        <v>0</v>
      </c>
      <c r="E21">
        <v>0</v>
      </c>
      <c r="F21">
        <v>28</v>
      </c>
      <c r="G21">
        <v>110</v>
      </c>
      <c r="H21">
        <v>110</v>
      </c>
      <c r="I21">
        <v>50</v>
      </c>
      <c r="J21">
        <v>19</v>
      </c>
      <c r="K21">
        <v>0</v>
      </c>
      <c r="L21">
        <v>0</v>
      </c>
      <c r="M21" s="96">
        <v>0</v>
      </c>
      <c r="N21" s="96">
        <v>0</v>
      </c>
      <c r="O21" s="96"/>
      <c r="P21">
        <f t="shared" si="0"/>
        <v>110</v>
      </c>
      <c r="Q21" s="89"/>
    </row>
    <row r="22" spans="1:17" x14ac:dyDescent="0.2">
      <c r="A22" s="71" t="s">
        <v>185</v>
      </c>
      <c r="B22">
        <v>0</v>
      </c>
      <c r="C22">
        <v>0</v>
      </c>
      <c r="D22">
        <v>0</v>
      </c>
      <c r="E22">
        <v>0</v>
      </c>
      <c r="F22">
        <v>0</v>
      </c>
      <c r="G22">
        <v>0</v>
      </c>
      <c r="H22">
        <v>0</v>
      </c>
      <c r="I22">
        <v>1</v>
      </c>
      <c r="J22">
        <v>2</v>
      </c>
      <c r="K22">
        <v>0</v>
      </c>
      <c r="L22">
        <v>0</v>
      </c>
      <c r="M22" s="97">
        <v>0</v>
      </c>
      <c r="N22">
        <v>0</v>
      </c>
      <c r="O22" s="97"/>
      <c r="P22">
        <f t="shared" si="0"/>
        <v>2</v>
      </c>
      <c r="Q22" s="93"/>
    </row>
    <row r="23" spans="1:17" x14ac:dyDescent="0.2">
      <c r="A23" s="5" t="s">
        <v>192</v>
      </c>
      <c r="B23">
        <v>105</v>
      </c>
      <c r="C23">
        <v>46</v>
      </c>
      <c r="D23">
        <v>3</v>
      </c>
      <c r="E23">
        <v>2</v>
      </c>
      <c r="F23">
        <v>0</v>
      </c>
      <c r="G23">
        <v>0</v>
      </c>
      <c r="H23">
        <v>0</v>
      </c>
      <c r="I23">
        <v>0</v>
      </c>
      <c r="J23">
        <v>0</v>
      </c>
      <c r="K23">
        <v>1</v>
      </c>
      <c r="L23">
        <v>0</v>
      </c>
      <c r="M23" s="96">
        <v>0</v>
      </c>
      <c r="N23" s="96">
        <v>0</v>
      </c>
      <c r="O23" s="96"/>
      <c r="P23">
        <f t="shared" si="0"/>
        <v>105</v>
      </c>
    </row>
    <row r="24" spans="1:17" x14ac:dyDescent="0.2">
      <c r="A24" s="5" t="s">
        <v>196</v>
      </c>
      <c r="B24">
        <v>0</v>
      </c>
      <c r="C24">
        <v>0</v>
      </c>
      <c r="D24">
        <v>0</v>
      </c>
      <c r="E24">
        <v>0</v>
      </c>
      <c r="F24">
        <v>0</v>
      </c>
      <c r="G24">
        <v>12</v>
      </c>
      <c r="H24">
        <v>0</v>
      </c>
      <c r="I24">
        <v>0</v>
      </c>
      <c r="J24">
        <v>0</v>
      </c>
      <c r="K24">
        <v>0</v>
      </c>
      <c r="L24">
        <v>0</v>
      </c>
      <c r="M24" s="97">
        <v>0</v>
      </c>
      <c r="N24">
        <v>0</v>
      </c>
      <c r="O24" s="97"/>
      <c r="P24">
        <f t="shared" si="0"/>
        <v>12</v>
      </c>
      <c r="Q24" s="92"/>
    </row>
    <row r="25" spans="1:17" x14ac:dyDescent="0.2">
      <c r="A25" s="7" t="s">
        <v>286</v>
      </c>
      <c r="B25">
        <v>0</v>
      </c>
      <c r="C25">
        <v>0</v>
      </c>
      <c r="D25">
        <v>1</v>
      </c>
      <c r="E25">
        <v>1</v>
      </c>
      <c r="F25">
        <v>0</v>
      </c>
      <c r="G25">
        <v>0</v>
      </c>
      <c r="H25">
        <v>0</v>
      </c>
      <c r="I25">
        <v>0</v>
      </c>
      <c r="J25">
        <v>0</v>
      </c>
      <c r="K25">
        <v>0</v>
      </c>
      <c r="L25">
        <v>0</v>
      </c>
      <c r="M25" s="96">
        <v>0</v>
      </c>
      <c r="N25" s="96">
        <v>0</v>
      </c>
      <c r="O25" s="96"/>
      <c r="P25">
        <f t="shared" si="0"/>
        <v>1</v>
      </c>
    </row>
    <row r="26" spans="1:17" x14ac:dyDescent="0.2">
      <c r="A26" s="5" t="s">
        <v>198</v>
      </c>
      <c r="B26">
        <v>0</v>
      </c>
      <c r="C26">
        <v>0</v>
      </c>
      <c r="D26">
        <v>0</v>
      </c>
      <c r="E26">
        <v>0</v>
      </c>
      <c r="F26">
        <v>0</v>
      </c>
      <c r="G26">
        <v>9</v>
      </c>
      <c r="H26">
        <v>0</v>
      </c>
      <c r="I26">
        <v>0</v>
      </c>
      <c r="J26">
        <v>0</v>
      </c>
      <c r="K26">
        <v>0</v>
      </c>
      <c r="L26">
        <v>0</v>
      </c>
      <c r="M26" s="97">
        <v>0</v>
      </c>
      <c r="N26">
        <v>0</v>
      </c>
      <c r="O26" s="97"/>
      <c r="P26">
        <f t="shared" si="0"/>
        <v>9</v>
      </c>
      <c r="Q26" s="96"/>
    </row>
    <row r="27" spans="1:17" x14ac:dyDescent="0.2">
      <c r="A27" s="5" t="s">
        <v>284</v>
      </c>
      <c r="B27">
        <v>0</v>
      </c>
      <c r="C27">
        <v>0</v>
      </c>
      <c r="D27">
        <v>2</v>
      </c>
      <c r="E27">
        <v>2</v>
      </c>
      <c r="F27">
        <v>0</v>
      </c>
      <c r="G27">
        <v>0</v>
      </c>
      <c r="H27">
        <v>0</v>
      </c>
      <c r="I27">
        <v>0</v>
      </c>
      <c r="J27">
        <v>0</v>
      </c>
      <c r="K27">
        <v>0</v>
      </c>
      <c r="L27">
        <v>0</v>
      </c>
      <c r="M27" s="96">
        <v>0</v>
      </c>
      <c r="N27" s="96">
        <v>0</v>
      </c>
      <c r="O27" s="96"/>
      <c r="P27">
        <f t="shared" si="0"/>
        <v>2</v>
      </c>
      <c r="Q27" s="94"/>
    </row>
    <row r="29" spans="1:17" ht="34" x14ac:dyDescent="0.2">
      <c r="A29" s="68" t="s">
        <v>299</v>
      </c>
    </row>
    <row r="30" spans="1:17" x14ac:dyDescent="0.2">
      <c r="O30" s="61"/>
    </row>
    <row r="31" spans="1:17" x14ac:dyDescent="0.2">
      <c r="A31" s="61" t="s">
        <v>345</v>
      </c>
      <c r="B31">
        <f>SUM(B2:B27)</f>
        <v>185</v>
      </c>
      <c r="C31">
        <f t="shared" ref="C31:N31" si="1">SUM(C2:C27)</f>
        <v>115</v>
      </c>
      <c r="D31">
        <f t="shared" si="1"/>
        <v>53</v>
      </c>
      <c r="E31">
        <f t="shared" si="1"/>
        <v>64</v>
      </c>
      <c r="F31">
        <f t="shared" si="1"/>
        <v>136</v>
      </c>
      <c r="G31">
        <f t="shared" si="1"/>
        <v>310</v>
      </c>
      <c r="H31">
        <f t="shared" si="1"/>
        <v>312</v>
      </c>
      <c r="I31">
        <f t="shared" si="1"/>
        <v>226</v>
      </c>
      <c r="J31">
        <f t="shared" si="1"/>
        <v>170</v>
      </c>
      <c r="K31">
        <f t="shared" si="1"/>
        <v>77</v>
      </c>
      <c r="L31">
        <f t="shared" si="1"/>
        <v>30</v>
      </c>
      <c r="M31">
        <f t="shared" si="1"/>
        <v>5</v>
      </c>
      <c r="N31">
        <f t="shared" si="1"/>
        <v>0</v>
      </c>
    </row>
    <row r="32" spans="1:17" x14ac:dyDescent="0.2">
      <c r="A32" s="98" t="s">
        <v>346</v>
      </c>
      <c r="B32">
        <v>2</v>
      </c>
      <c r="C32">
        <v>3</v>
      </c>
      <c r="D32">
        <v>6</v>
      </c>
      <c r="E32">
        <v>14</v>
      </c>
      <c r="F32">
        <v>16</v>
      </c>
      <c r="G32">
        <v>14</v>
      </c>
      <c r="H32">
        <v>9</v>
      </c>
      <c r="I32">
        <v>11</v>
      </c>
      <c r="J32">
        <v>1</v>
      </c>
      <c r="K32">
        <v>7</v>
      </c>
      <c r="L32">
        <v>6</v>
      </c>
      <c r="M32">
        <v>2</v>
      </c>
      <c r="N32">
        <v>0</v>
      </c>
    </row>
  </sheetData>
  <sortState xmlns:xlrd2="http://schemas.microsoft.com/office/spreadsheetml/2017/richdata2" ref="A2:L27">
    <sortCondition ref="A2:A2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89"/>
  <sheetViews>
    <sheetView showGridLines="0" workbookViewId="0">
      <selection activeCell="N2" sqref="N2:N21"/>
    </sheetView>
  </sheetViews>
  <sheetFormatPr baseColWidth="10" defaultColWidth="10.83203125" defaultRowHeight="16" customHeight="1" x14ac:dyDescent="0.2"/>
  <cols>
    <col min="1" max="1" width="29.1640625" style="1" customWidth="1"/>
    <col min="2" max="2" width="12" style="1" customWidth="1"/>
    <col min="3" max="14" width="10.83203125" style="1" customWidth="1"/>
    <col min="15" max="15" width="33.33203125" style="1" customWidth="1"/>
    <col min="16" max="25" width="10.83203125" style="1" customWidth="1"/>
    <col min="26" max="16384" width="10.83203125" style="1"/>
  </cols>
  <sheetData>
    <row r="1" spans="1:24" ht="15.25" customHeight="1" x14ac:dyDescent="0.2">
      <c r="A1" s="2" t="s">
        <v>205</v>
      </c>
      <c r="B1" s="14">
        <v>44001</v>
      </c>
      <c r="C1" s="14">
        <v>44008</v>
      </c>
      <c r="D1" s="14">
        <v>44015</v>
      </c>
      <c r="E1" s="14">
        <v>44022</v>
      </c>
      <c r="F1" s="14">
        <v>44029</v>
      </c>
      <c r="G1" s="14">
        <v>44035</v>
      </c>
      <c r="H1" s="14">
        <v>44041</v>
      </c>
      <c r="I1" s="14">
        <v>44050</v>
      </c>
      <c r="J1" s="14">
        <v>44060</v>
      </c>
      <c r="K1" s="14">
        <v>44067</v>
      </c>
      <c r="L1" s="14">
        <v>44074</v>
      </c>
      <c r="M1" s="2" t="s">
        <v>206</v>
      </c>
      <c r="N1" s="24"/>
      <c r="O1" s="15"/>
      <c r="P1" s="15"/>
      <c r="Q1" s="15"/>
      <c r="R1" s="15"/>
      <c r="S1" s="15"/>
      <c r="T1" s="16"/>
      <c r="U1" s="17"/>
      <c r="V1" s="17"/>
      <c r="W1" s="17"/>
      <c r="X1" s="18"/>
    </row>
    <row r="2" spans="1:24" ht="15.25" customHeight="1" x14ac:dyDescent="0.2">
      <c r="A2" s="5" t="s">
        <v>2</v>
      </c>
      <c r="B2" s="19">
        <v>0</v>
      </c>
      <c r="C2" s="19">
        <v>0</v>
      </c>
      <c r="D2" s="19">
        <v>0</v>
      </c>
      <c r="E2" s="19">
        <v>0</v>
      </c>
      <c r="F2" s="19">
        <v>2</v>
      </c>
      <c r="G2" s="19">
        <v>3</v>
      </c>
      <c r="H2" s="19">
        <v>1</v>
      </c>
      <c r="I2" s="19">
        <v>4</v>
      </c>
      <c r="J2" s="19">
        <v>4</v>
      </c>
      <c r="K2" s="19">
        <v>3</v>
      </c>
      <c r="L2" s="15"/>
      <c r="M2" s="19">
        <f t="shared" ref="M2:M21" si="0">SUM(B2:L2)</f>
        <v>17</v>
      </c>
      <c r="N2" s="15"/>
      <c r="O2" s="15"/>
      <c r="P2" s="15"/>
      <c r="Q2" s="15"/>
      <c r="R2" s="15"/>
      <c r="S2" s="15"/>
      <c r="T2" s="20"/>
      <c r="U2" s="21"/>
      <c r="V2" s="21"/>
      <c r="W2" s="21"/>
      <c r="X2" s="22"/>
    </row>
    <row r="3" spans="1:24" ht="15.25" customHeight="1" x14ac:dyDescent="0.2">
      <c r="A3" s="7" t="s">
        <v>8</v>
      </c>
      <c r="B3" s="19">
        <v>0</v>
      </c>
      <c r="C3" s="19">
        <v>0</v>
      </c>
      <c r="D3" s="19">
        <v>0</v>
      </c>
      <c r="E3" s="19">
        <v>0</v>
      </c>
      <c r="F3" s="19">
        <v>0</v>
      </c>
      <c r="G3" s="19">
        <v>0</v>
      </c>
      <c r="H3" s="19">
        <v>1</v>
      </c>
      <c r="I3" s="19">
        <v>0</v>
      </c>
      <c r="J3" s="19">
        <v>0</v>
      </c>
      <c r="K3" s="19">
        <v>0</v>
      </c>
      <c r="L3" s="15"/>
      <c r="M3" s="19">
        <f t="shared" si="0"/>
        <v>1</v>
      </c>
      <c r="N3" s="15"/>
      <c r="O3" s="15"/>
      <c r="P3" s="15"/>
      <c r="Q3" s="15"/>
      <c r="R3" s="15"/>
      <c r="S3" s="15"/>
      <c r="T3" s="20"/>
      <c r="U3" s="21"/>
      <c r="V3" s="21"/>
      <c r="W3" s="21"/>
      <c r="X3" s="22"/>
    </row>
    <row r="4" spans="1:24" ht="15.25" customHeight="1" x14ac:dyDescent="0.2">
      <c r="A4" s="5" t="s">
        <v>11</v>
      </c>
      <c r="B4" s="19">
        <v>0</v>
      </c>
      <c r="C4" s="19">
        <v>8</v>
      </c>
      <c r="D4" s="19">
        <v>11</v>
      </c>
      <c r="E4" s="19">
        <v>12</v>
      </c>
      <c r="F4" s="19">
        <v>1</v>
      </c>
      <c r="G4" s="19">
        <v>1</v>
      </c>
      <c r="H4" s="19">
        <v>0</v>
      </c>
      <c r="I4" s="19">
        <v>0</v>
      </c>
      <c r="J4" s="19">
        <v>0</v>
      </c>
      <c r="K4" s="19">
        <v>0</v>
      </c>
      <c r="L4" s="15"/>
      <c r="M4" s="19">
        <f t="shared" si="0"/>
        <v>33</v>
      </c>
      <c r="N4" s="15"/>
      <c r="O4" s="15"/>
      <c r="P4" s="15"/>
      <c r="Q4" s="15"/>
      <c r="R4" s="15"/>
      <c r="S4" s="15"/>
      <c r="T4" s="20"/>
      <c r="U4" s="21"/>
      <c r="V4" s="21"/>
      <c r="W4" s="21"/>
      <c r="X4" s="22"/>
    </row>
    <row r="5" spans="1:24" ht="15.25" customHeight="1" x14ac:dyDescent="0.2">
      <c r="A5" s="5" t="s">
        <v>13</v>
      </c>
      <c r="B5" s="19">
        <v>0</v>
      </c>
      <c r="C5" s="19">
        <v>0</v>
      </c>
      <c r="D5" s="19">
        <v>0</v>
      </c>
      <c r="E5" s="19">
        <v>4</v>
      </c>
      <c r="F5" s="19">
        <v>4</v>
      </c>
      <c r="G5" s="19">
        <v>4</v>
      </c>
      <c r="H5" s="19">
        <v>4</v>
      </c>
      <c r="I5" s="19">
        <v>0</v>
      </c>
      <c r="J5" s="19">
        <v>0</v>
      </c>
      <c r="K5" s="19">
        <v>0</v>
      </c>
      <c r="L5" s="15"/>
      <c r="M5" s="19">
        <f t="shared" si="0"/>
        <v>16</v>
      </c>
      <c r="N5" s="15"/>
      <c r="O5" s="15"/>
      <c r="P5" s="15"/>
      <c r="Q5" s="15"/>
      <c r="R5" s="15"/>
      <c r="S5" s="15"/>
      <c r="T5" s="20"/>
      <c r="U5" s="21"/>
      <c r="V5" s="21"/>
      <c r="W5" s="21"/>
      <c r="X5" s="22"/>
    </row>
    <row r="6" spans="1:24" ht="15.25" customHeight="1" x14ac:dyDescent="0.2">
      <c r="A6" s="7" t="s">
        <v>225</v>
      </c>
      <c r="B6" s="19">
        <v>0</v>
      </c>
      <c r="C6" s="19">
        <v>0</v>
      </c>
      <c r="D6" s="19">
        <v>6</v>
      </c>
      <c r="E6" s="19">
        <v>0</v>
      </c>
      <c r="F6" s="19">
        <v>41</v>
      </c>
      <c r="G6" s="19">
        <v>100</v>
      </c>
      <c r="H6" s="33">
        <v>100</v>
      </c>
      <c r="I6" s="19">
        <v>79</v>
      </c>
      <c r="J6" s="19">
        <v>67</v>
      </c>
      <c r="K6" s="19">
        <v>54</v>
      </c>
      <c r="L6" s="15"/>
      <c r="M6" s="19">
        <f t="shared" si="0"/>
        <v>447</v>
      </c>
      <c r="N6" s="15"/>
      <c r="O6" s="6" t="s">
        <v>226</v>
      </c>
      <c r="P6" s="6" t="s">
        <v>227</v>
      </c>
      <c r="Q6" s="15"/>
      <c r="R6" s="15"/>
      <c r="S6" s="15"/>
      <c r="T6" s="20"/>
      <c r="U6" s="21"/>
      <c r="V6" s="21"/>
      <c r="W6" s="21"/>
      <c r="X6" s="22"/>
    </row>
    <row r="7" spans="1:24" ht="15.25" customHeight="1" x14ac:dyDescent="0.2">
      <c r="A7" s="5" t="s">
        <v>32</v>
      </c>
      <c r="B7" s="19">
        <v>0</v>
      </c>
      <c r="C7" s="19">
        <v>0</v>
      </c>
      <c r="D7" s="19">
        <v>0</v>
      </c>
      <c r="E7" s="19">
        <v>0</v>
      </c>
      <c r="F7" s="19">
        <v>0</v>
      </c>
      <c r="G7" s="19">
        <v>0</v>
      </c>
      <c r="H7" s="33">
        <v>1</v>
      </c>
      <c r="I7" s="19">
        <v>1</v>
      </c>
      <c r="J7" s="19">
        <v>0</v>
      </c>
      <c r="K7" s="19">
        <v>0</v>
      </c>
      <c r="L7" s="15"/>
      <c r="M7" s="19">
        <f t="shared" si="0"/>
        <v>2</v>
      </c>
      <c r="N7" s="15"/>
      <c r="O7" s="15"/>
      <c r="P7" s="15"/>
      <c r="Q7" s="15"/>
      <c r="R7" s="15"/>
      <c r="S7" s="15"/>
      <c r="T7" s="20"/>
      <c r="U7" s="21"/>
      <c r="V7" s="21"/>
      <c r="W7" s="21"/>
      <c r="X7" s="22"/>
    </row>
    <row r="8" spans="1:24" ht="15.25" customHeight="1" x14ac:dyDescent="0.2">
      <c r="A8" s="8" t="s">
        <v>44</v>
      </c>
      <c r="B8" s="19">
        <v>0</v>
      </c>
      <c r="C8" s="19">
        <v>0</v>
      </c>
      <c r="D8" s="19">
        <v>0</v>
      </c>
      <c r="E8" s="19">
        <v>7</v>
      </c>
      <c r="F8" s="19">
        <v>0</v>
      </c>
      <c r="G8" s="19">
        <v>0</v>
      </c>
      <c r="H8" s="19">
        <v>0</v>
      </c>
      <c r="I8" s="19">
        <v>0</v>
      </c>
      <c r="J8" s="19">
        <v>0</v>
      </c>
      <c r="K8" s="19">
        <v>0</v>
      </c>
      <c r="L8" s="15"/>
      <c r="M8" s="19">
        <f t="shared" si="0"/>
        <v>7</v>
      </c>
      <c r="N8" s="15"/>
      <c r="O8" s="15"/>
      <c r="P8" s="15"/>
      <c r="Q8" s="15"/>
      <c r="R8" s="15"/>
      <c r="S8" s="15"/>
      <c r="T8" s="20"/>
      <c r="U8" s="21"/>
      <c r="V8" s="21"/>
      <c r="W8" s="21"/>
      <c r="X8" s="22"/>
    </row>
    <row r="9" spans="1:24" ht="15.25" customHeight="1" x14ac:dyDescent="0.2">
      <c r="A9" s="8" t="s">
        <v>100</v>
      </c>
      <c r="B9" s="19">
        <v>0</v>
      </c>
      <c r="C9" s="19">
        <v>0</v>
      </c>
      <c r="D9" s="19">
        <v>0</v>
      </c>
      <c r="E9" s="19">
        <v>0</v>
      </c>
      <c r="F9" s="19">
        <v>0</v>
      </c>
      <c r="G9" s="19">
        <v>0</v>
      </c>
      <c r="H9" s="19">
        <v>0</v>
      </c>
      <c r="I9" s="19">
        <v>0</v>
      </c>
      <c r="J9" s="19">
        <v>4</v>
      </c>
      <c r="K9" s="19">
        <v>2</v>
      </c>
      <c r="L9" s="15"/>
      <c r="M9" s="19">
        <f t="shared" si="0"/>
        <v>6</v>
      </c>
      <c r="N9" s="15"/>
      <c r="O9" s="15"/>
      <c r="P9" s="15"/>
      <c r="Q9" s="15"/>
      <c r="R9" s="15"/>
      <c r="S9" s="15"/>
      <c r="T9" s="20"/>
      <c r="U9" s="21"/>
      <c r="V9" s="21"/>
      <c r="W9" s="21"/>
      <c r="X9" s="22"/>
    </row>
    <row r="10" spans="1:24" ht="15.25" customHeight="1" x14ac:dyDescent="0.2">
      <c r="A10" s="23" t="s">
        <v>109</v>
      </c>
      <c r="B10" s="19">
        <v>0</v>
      </c>
      <c r="C10" s="19">
        <v>0</v>
      </c>
      <c r="D10" s="19">
        <v>0</v>
      </c>
      <c r="E10" s="19">
        <v>0</v>
      </c>
      <c r="F10" s="19">
        <v>1</v>
      </c>
      <c r="G10" s="19">
        <v>5</v>
      </c>
      <c r="H10" s="19">
        <v>14</v>
      </c>
      <c r="I10" s="19">
        <v>19</v>
      </c>
      <c r="J10" s="19">
        <v>22</v>
      </c>
      <c r="K10" s="19">
        <v>19</v>
      </c>
      <c r="L10" s="15"/>
      <c r="M10" s="19">
        <f t="shared" si="0"/>
        <v>80</v>
      </c>
      <c r="N10" s="15"/>
      <c r="O10" s="15"/>
      <c r="P10" s="15"/>
      <c r="Q10" s="15"/>
      <c r="R10" s="15"/>
      <c r="S10" s="15"/>
      <c r="T10" s="20"/>
      <c r="U10" s="21"/>
      <c r="V10" s="21"/>
      <c r="W10" s="21"/>
      <c r="X10" s="22"/>
    </row>
    <row r="11" spans="1:24" ht="15.25" customHeight="1" x14ac:dyDescent="0.2">
      <c r="A11" s="5" t="s">
        <v>228</v>
      </c>
      <c r="B11" s="19">
        <v>4</v>
      </c>
      <c r="C11" s="19">
        <v>2</v>
      </c>
      <c r="D11" s="19">
        <v>0</v>
      </c>
      <c r="E11" s="19">
        <v>0</v>
      </c>
      <c r="F11" s="19">
        <v>0</v>
      </c>
      <c r="G11" s="19">
        <v>0</v>
      </c>
      <c r="H11" s="19">
        <v>0</v>
      </c>
      <c r="I11" s="19">
        <v>0</v>
      </c>
      <c r="J11" s="19">
        <v>0</v>
      </c>
      <c r="K11" s="19">
        <v>0</v>
      </c>
      <c r="L11" s="15"/>
      <c r="M11" s="19">
        <f t="shared" si="0"/>
        <v>6</v>
      </c>
      <c r="N11" s="15"/>
      <c r="O11" s="15"/>
      <c r="P11" s="15"/>
      <c r="Q11" s="15"/>
      <c r="R11" s="15"/>
      <c r="S11" s="15"/>
      <c r="T11" s="20"/>
      <c r="U11" s="21"/>
      <c r="V11" s="21"/>
      <c r="W11" s="21"/>
      <c r="X11" s="22"/>
    </row>
    <row r="12" spans="1:24" ht="15.25" customHeight="1" x14ac:dyDescent="0.2">
      <c r="A12" s="5" t="s">
        <v>135</v>
      </c>
      <c r="B12" s="19">
        <v>0</v>
      </c>
      <c r="C12" s="19">
        <v>0</v>
      </c>
      <c r="D12" s="19">
        <v>2</v>
      </c>
      <c r="E12" s="19">
        <v>4</v>
      </c>
      <c r="F12" s="19">
        <v>0</v>
      </c>
      <c r="G12" s="19">
        <v>0</v>
      </c>
      <c r="H12" s="19">
        <v>0</v>
      </c>
      <c r="I12" s="19">
        <v>0</v>
      </c>
      <c r="J12" s="19">
        <v>0</v>
      </c>
      <c r="K12" s="19">
        <v>0</v>
      </c>
      <c r="L12" s="15"/>
      <c r="M12" s="19">
        <f t="shared" si="0"/>
        <v>6</v>
      </c>
      <c r="N12" s="15"/>
      <c r="O12" s="15"/>
      <c r="P12" s="15"/>
      <c r="Q12" s="15"/>
      <c r="R12" s="15"/>
      <c r="S12" s="15"/>
      <c r="T12" s="20"/>
      <c r="U12" s="21"/>
      <c r="V12" s="21"/>
      <c r="W12" s="21"/>
      <c r="X12" s="22"/>
    </row>
    <row r="13" spans="1:24" ht="15.25" customHeight="1" x14ac:dyDescent="0.2">
      <c r="A13" s="8" t="s">
        <v>139</v>
      </c>
      <c r="B13" s="19">
        <v>0</v>
      </c>
      <c r="C13" s="19">
        <v>0</v>
      </c>
      <c r="D13" s="19">
        <v>0</v>
      </c>
      <c r="E13" s="19">
        <v>1</v>
      </c>
      <c r="F13" s="19">
        <v>0</v>
      </c>
      <c r="G13" s="19">
        <v>0</v>
      </c>
      <c r="H13" s="19">
        <v>0</v>
      </c>
      <c r="I13" s="19">
        <v>0</v>
      </c>
      <c r="J13" s="19">
        <v>0</v>
      </c>
      <c r="K13" s="19">
        <v>0</v>
      </c>
      <c r="L13" s="15"/>
      <c r="M13" s="19">
        <f t="shared" si="0"/>
        <v>1</v>
      </c>
      <c r="N13" s="15"/>
      <c r="O13" s="15"/>
      <c r="P13" s="15"/>
      <c r="Q13" s="15"/>
      <c r="R13" s="15"/>
      <c r="S13" s="15"/>
      <c r="T13" s="20"/>
      <c r="U13" s="21"/>
      <c r="V13" s="21"/>
      <c r="W13" s="21"/>
      <c r="X13" s="22"/>
    </row>
    <row r="14" spans="1:24" ht="15.25" customHeight="1" x14ac:dyDescent="0.2">
      <c r="A14" s="5" t="s">
        <v>229</v>
      </c>
      <c r="B14" s="19">
        <v>0</v>
      </c>
      <c r="C14" s="19">
        <v>0</v>
      </c>
      <c r="D14" s="19">
        <v>10</v>
      </c>
      <c r="E14" s="19">
        <v>14</v>
      </c>
      <c r="F14" s="19">
        <v>7</v>
      </c>
      <c r="G14" s="19">
        <v>8</v>
      </c>
      <c r="H14" s="19">
        <v>0</v>
      </c>
      <c r="I14" s="19">
        <v>0</v>
      </c>
      <c r="J14" s="19">
        <v>0</v>
      </c>
      <c r="K14" s="19">
        <v>0</v>
      </c>
      <c r="L14" s="15"/>
      <c r="M14" s="19">
        <f t="shared" si="0"/>
        <v>39</v>
      </c>
      <c r="N14" s="15"/>
      <c r="O14" s="15"/>
      <c r="P14" s="15"/>
      <c r="Q14" s="15"/>
      <c r="R14" s="15"/>
      <c r="S14" s="15"/>
      <c r="T14" s="20"/>
      <c r="U14" s="21"/>
      <c r="V14" s="21"/>
      <c r="W14" s="21"/>
      <c r="X14" s="22"/>
    </row>
    <row r="15" spans="1:24" ht="15.25" customHeight="1" x14ac:dyDescent="0.2">
      <c r="A15" s="5" t="s">
        <v>159</v>
      </c>
      <c r="B15" s="19">
        <v>15</v>
      </c>
      <c r="C15" s="19">
        <v>40</v>
      </c>
      <c r="D15" s="19">
        <v>37</v>
      </c>
      <c r="E15" s="19">
        <v>31</v>
      </c>
      <c r="F15" s="19">
        <v>16</v>
      </c>
      <c r="G15" s="19">
        <v>6</v>
      </c>
      <c r="H15" s="19">
        <v>0</v>
      </c>
      <c r="I15" s="19">
        <v>0</v>
      </c>
      <c r="J15" s="19">
        <v>0</v>
      </c>
      <c r="K15" s="19">
        <v>0</v>
      </c>
      <c r="L15" s="15"/>
      <c r="M15" s="19">
        <f t="shared" si="0"/>
        <v>145</v>
      </c>
      <c r="N15" s="15"/>
      <c r="O15" s="15"/>
      <c r="P15" s="15"/>
      <c r="Q15" s="15"/>
      <c r="R15" s="15"/>
      <c r="S15" s="15"/>
      <c r="T15" s="20"/>
      <c r="U15" s="21"/>
      <c r="V15" s="21"/>
      <c r="W15" s="21"/>
      <c r="X15" s="22"/>
    </row>
    <row r="16" spans="1:24" ht="15.25" customHeight="1" x14ac:dyDescent="0.2">
      <c r="A16" s="5" t="s">
        <v>170</v>
      </c>
      <c r="B16" s="19">
        <v>0</v>
      </c>
      <c r="C16" s="19">
        <v>0</v>
      </c>
      <c r="D16" s="19">
        <v>0</v>
      </c>
      <c r="E16" s="19">
        <v>1</v>
      </c>
      <c r="F16" s="19">
        <v>11</v>
      </c>
      <c r="G16" s="19">
        <v>13</v>
      </c>
      <c r="H16" s="19">
        <v>4</v>
      </c>
      <c r="I16" s="19">
        <v>0</v>
      </c>
      <c r="J16" s="19">
        <v>0</v>
      </c>
      <c r="K16" s="19">
        <v>0</v>
      </c>
      <c r="L16" s="15"/>
      <c r="M16" s="19">
        <f t="shared" si="0"/>
        <v>29</v>
      </c>
      <c r="N16" s="15"/>
      <c r="O16" s="15"/>
      <c r="P16" s="15"/>
      <c r="Q16" s="15"/>
      <c r="R16" s="15"/>
      <c r="S16" s="15"/>
      <c r="T16" s="20"/>
      <c r="U16" s="21"/>
      <c r="V16" s="21"/>
      <c r="W16" s="21"/>
      <c r="X16" s="22"/>
    </row>
    <row r="17" spans="1:24" ht="15.25" customHeight="1" x14ac:dyDescent="0.2">
      <c r="A17" s="5" t="s">
        <v>230</v>
      </c>
      <c r="B17" s="19">
        <v>2</v>
      </c>
      <c r="C17" s="19">
        <v>33</v>
      </c>
      <c r="D17" s="19">
        <v>25</v>
      </c>
      <c r="E17" s="19">
        <v>28</v>
      </c>
      <c r="F17" s="19">
        <v>14</v>
      </c>
      <c r="G17" s="19">
        <v>2</v>
      </c>
      <c r="H17" s="19">
        <v>0</v>
      </c>
      <c r="I17" s="19">
        <v>0</v>
      </c>
      <c r="J17" s="19">
        <v>0</v>
      </c>
      <c r="K17" s="19">
        <v>0</v>
      </c>
      <c r="L17" s="15"/>
      <c r="M17" s="19">
        <f t="shared" si="0"/>
        <v>104</v>
      </c>
      <c r="N17" s="15"/>
      <c r="O17" s="15"/>
      <c r="P17" s="15"/>
      <c r="Q17" s="15"/>
      <c r="R17" s="15"/>
      <c r="S17" s="15"/>
      <c r="T17" s="20"/>
      <c r="U17" s="21"/>
      <c r="V17" s="21"/>
      <c r="W17" s="21"/>
      <c r="X17" s="22"/>
    </row>
    <row r="18" spans="1:24" ht="15.25" customHeight="1" x14ac:dyDescent="0.2">
      <c r="A18" s="5" t="s">
        <v>231</v>
      </c>
      <c r="B18" s="19">
        <v>0</v>
      </c>
      <c r="C18" s="19">
        <v>0</v>
      </c>
      <c r="D18" s="19">
        <v>0</v>
      </c>
      <c r="E18" s="19">
        <v>0</v>
      </c>
      <c r="F18" s="19">
        <v>0</v>
      </c>
      <c r="G18" s="19">
        <v>0</v>
      </c>
      <c r="H18" s="19">
        <v>1</v>
      </c>
      <c r="I18" s="19">
        <v>5</v>
      </c>
      <c r="J18" s="19">
        <v>2</v>
      </c>
      <c r="K18" s="19">
        <v>0</v>
      </c>
      <c r="L18" s="15"/>
      <c r="M18" s="19">
        <f t="shared" si="0"/>
        <v>8</v>
      </c>
      <c r="N18" s="15"/>
      <c r="O18" s="15"/>
      <c r="P18" s="15"/>
      <c r="Q18" s="15"/>
      <c r="R18" s="15"/>
      <c r="S18" s="15"/>
      <c r="T18" s="20"/>
      <c r="U18" s="21"/>
      <c r="V18" s="21"/>
      <c r="W18" s="21"/>
      <c r="X18" s="22"/>
    </row>
    <row r="19" spans="1:24" ht="15.25" customHeight="1" x14ac:dyDescent="0.2">
      <c r="A19" s="5" t="s">
        <v>194</v>
      </c>
      <c r="B19" s="19">
        <v>0</v>
      </c>
      <c r="C19" s="19">
        <v>0</v>
      </c>
      <c r="D19" s="19">
        <v>4</v>
      </c>
      <c r="E19" s="19">
        <v>68</v>
      </c>
      <c r="F19" s="19">
        <v>16</v>
      </c>
      <c r="G19" s="19">
        <v>0</v>
      </c>
      <c r="H19" s="19">
        <v>1</v>
      </c>
      <c r="I19" s="19">
        <v>0</v>
      </c>
      <c r="J19" s="19">
        <v>0</v>
      </c>
      <c r="K19" s="19">
        <v>0</v>
      </c>
      <c r="L19" s="15"/>
      <c r="M19" s="19">
        <f t="shared" si="0"/>
        <v>89</v>
      </c>
      <c r="N19" s="15"/>
      <c r="O19" s="15"/>
      <c r="P19" s="15"/>
      <c r="Q19" s="15"/>
      <c r="R19" s="15"/>
      <c r="S19" s="15"/>
      <c r="T19" s="20"/>
      <c r="U19" s="21"/>
      <c r="V19" s="21"/>
      <c r="W19" s="21"/>
      <c r="X19" s="22"/>
    </row>
    <row r="20" spans="1:24" ht="15.25" customHeight="1" x14ac:dyDescent="0.2">
      <c r="A20" s="5" t="s">
        <v>232</v>
      </c>
      <c r="B20" s="19">
        <v>0</v>
      </c>
      <c r="C20" s="19">
        <v>0</v>
      </c>
      <c r="D20" s="19">
        <v>0</v>
      </c>
      <c r="E20" s="19">
        <v>6</v>
      </c>
      <c r="F20" s="19">
        <v>0</v>
      </c>
      <c r="G20" s="19">
        <v>5</v>
      </c>
      <c r="H20" s="19">
        <v>0</v>
      </c>
      <c r="I20" s="19">
        <v>0</v>
      </c>
      <c r="J20" s="19">
        <v>0</v>
      </c>
      <c r="K20" s="19">
        <v>0</v>
      </c>
      <c r="L20" s="15"/>
      <c r="M20" s="19">
        <f t="shared" si="0"/>
        <v>11</v>
      </c>
      <c r="N20" s="15"/>
      <c r="O20" s="15"/>
      <c r="P20" s="15"/>
      <c r="Q20" s="15"/>
      <c r="R20" s="15"/>
      <c r="S20" s="15"/>
      <c r="T20" s="20"/>
      <c r="U20" s="21"/>
      <c r="V20" s="21"/>
      <c r="W20" s="21"/>
      <c r="X20" s="22"/>
    </row>
    <row r="21" spans="1:24" ht="15.25" customHeight="1" x14ac:dyDescent="0.2">
      <c r="A21" s="5" t="s">
        <v>202</v>
      </c>
      <c r="B21" s="19">
        <v>0</v>
      </c>
      <c r="C21" s="19">
        <v>2</v>
      </c>
      <c r="D21" s="19">
        <v>2</v>
      </c>
      <c r="E21" s="19">
        <v>0</v>
      </c>
      <c r="F21" s="19">
        <v>0</v>
      </c>
      <c r="G21" s="19">
        <v>0</v>
      </c>
      <c r="H21" s="19">
        <v>0</v>
      </c>
      <c r="I21" s="19">
        <v>0</v>
      </c>
      <c r="J21" s="19">
        <v>0</v>
      </c>
      <c r="K21" s="19">
        <v>0</v>
      </c>
      <c r="L21" s="15"/>
      <c r="M21" s="19">
        <f t="shared" si="0"/>
        <v>4</v>
      </c>
      <c r="N21" s="15"/>
      <c r="O21" s="15"/>
      <c r="P21" s="15"/>
      <c r="Q21" s="15"/>
      <c r="R21" s="15"/>
      <c r="S21" s="15"/>
      <c r="T21" s="20"/>
      <c r="U21" s="21"/>
      <c r="V21" s="21"/>
      <c r="W21" s="21"/>
      <c r="X21" s="22"/>
    </row>
    <row r="22" spans="1:24" ht="15.25" customHeight="1" x14ac:dyDescent="0.2">
      <c r="A22" s="15"/>
      <c r="B22" s="15"/>
      <c r="C22" s="15"/>
      <c r="D22" s="15"/>
      <c r="E22" s="15"/>
      <c r="F22" s="15"/>
      <c r="G22" s="15"/>
      <c r="H22" s="15"/>
      <c r="I22" s="15"/>
      <c r="J22" s="15"/>
      <c r="K22" s="15"/>
      <c r="L22" s="15"/>
      <c r="M22" s="15"/>
      <c r="N22" s="15"/>
      <c r="O22" s="15"/>
      <c r="P22" s="15"/>
      <c r="Q22" s="15"/>
      <c r="R22" s="15"/>
      <c r="S22" s="15"/>
      <c r="T22" s="20"/>
      <c r="U22" s="21"/>
      <c r="V22" s="21"/>
      <c r="W22" s="21"/>
      <c r="X22" s="22"/>
    </row>
    <row r="23" spans="1:24" ht="15.25" customHeight="1" x14ac:dyDescent="0.2">
      <c r="A23" s="2" t="s">
        <v>212</v>
      </c>
      <c r="B23" s="19">
        <f t="shared" ref="B23:L23" si="1">SUM(B2:B21)</f>
        <v>21</v>
      </c>
      <c r="C23" s="19">
        <f t="shared" si="1"/>
        <v>85</v>
      </c>
      <c r="D23" s="19">
        <f t="shared" si="1"/>
        <v>97</v>
      </c>
      <c r="E23" s="19">
        <f t="shared" si="1"/>
        <v>176</v>
      </c>
      <c r="F23" s="19">
        <f t="shared" si="1"/>
        <v>113</v>
      </c>
      <c r="G23" s="19">
        <f t="shared" si="1"/>
        <v>147</v>
      </c>
      <c r="H23" s="19">
        <f t="shared" si="1"/>
        <v>127</v>
      </c>
      <c r="I23" s="19">
        <f t="shared" si="1"/>
        <v>108</v>
      </c>
      <c r="J23" s="19">
        <f t="shared" si="1"/>
        <v>99</v>
      </c>
      <c r="K23" s="19">
        <f t="shared" si="1"/>
        <v>78</v>
      </c>
      <c r="L23" s="19">
        <f t="shared" si="1"/>
        <v>0</v>
      </c>
      <c r="M23" s="19">
        <f>SUM(B23:L23)</f>
        <v>1051</v>
      </c>
      <c r="N23" s="15"/>
      <c r="O23" s="15"/>
      <c r="P23" s="15"/>
      <c r="Q23" s="15"/>
      <c r="R23" s="15"/>
      <c r="S23" s="15"/>
      <c r="T23" s="20"/>
      <c r="U23" s="21"/>
      <c r="V23" s="21"/>
      <c r="W23" s="21"/>
      <c r="X23" s="22"/>
    </row>
    <row r="24" spans="1:24" ht="15.25" customHeight="1" x14ac:dyDescent="0.2">
      <c r="A24" s="2" t="s">
        <v>213</v>
      </c>
      <c r="B24" s="19">
        <v>3</v>
      </c>
      <c r="C24" s="19">
        <v>5</v>
      </c>
      <c r="D24" s="19">
        <v>8</v>
      </c>
      <c r="E24" s="19">
        <v>11</v>
      </c>
      <c r="F24" s="19">
        <v>10</v>
      </c>
      <c r="G24" s="19">
        <v>10</v>
      </c>
      <c r="H24" s="19">
        <v>9</v>
      </c>
      <c r="I24" s="19">
        <v>5</v>
      </c>
      <c r="J24" s="19">
        <v>5</v>
      </c>
      <c r="K24" s="19">
        <v>4</v>
      </c>
      <c r="L24" s="15"/>
      <c r="M24" s="19">
        <f>SUM(B24:L24)</f>
        <v>70</v>
      </c>
      <c r="N24" s="15"/>
      <c r="O24" s="15"/>
      <c r="P24" s="15"/>
      <c r="Q24" s="15"/>
      <c r="R24" s="15"/>
      <c r="S24" s="15"/>
      <c r="T24" s="20"/>
      <c r="U24" s="21"/>
      <c r="V24" s="21"/>
      <c r="W24" s="21"/>
      <c r="X24" s="22"/>
    </row>
    <row r="25" spans="1:24" ht="15.25" customHeight="1" x14ac:dyDescent="0.2">
      <c r="A25" s="15"/>
      <c r="B25" s="15"/>
      <c r="C25" s="15"/>
      <c r="D25" s="15"/>
      <c r="E25" s="15"/>
      <c r="F25" s="15"/>
      <c r="G25" s="15"/>
      <c r="H25" s="15"/>
      <c r="I25" s="15"/>
      <c r="J25" s="15"/>
      <c r="K25" s="15"/>
      <c r="L25" s="15"/>
      <c r="M25" s="15"/>
      <c r="N25" s="15"/>
      <c r="O25" s="15"/>
      <c r="P25" s="15"/>
      <c r="Q25" s="15"/>
      <c r="R25" s="15"/>
      <c r="S25" s="15"/>
      <c r="T25" s="20"/>
      <c r="U25" s="21"/>
      <c r="V25" s="21"/>
      <c r="W25" s="21"/>
      <c r="X25" s="22"/>
    </row>
    <row r="26" spans="1:24" ht="16" customHeight="1" x14ac:dyDescent="0.2">
      <c r="A26" s="42"/>
      <c r="B26" s="15"/>
      <c r="C26" s="15"/>
      <c r="D26" s="15"/>
      <c r="E26" s="15"/>
      <c r="F26" s="15"/>
      <c r="G26" s="15"/>
      <c r="H26" s="15"/>
      <c r="I26" s="15"/>
      <c r="J26" s="15"/>
      <c r="K26" s="15"/>
      <c r="L26" s="15"/>
      <c r="M26" s="15"/>
      <c r="N26" s="15"/>
      <c r="O26" s="15"/>
      <c r="P26" s="15"/>
      <c r="Q26" s="15"/>
      <c r="R26" s="15"/>
      <c r="S26" s="15"/>
      <c r="T26" s="20"/>
      <c r="U26" s="21"/>
      <c r="V26" s="21"/>
      <c r="W26" s="21"/>
      <c r="X26" s="22"/>
    </row>
    <row r="27" spans="1:24" ht="16" customHeight="1" x14ac:dyDescent="0.2">
      <c r="A27" s="6" t="s">
        <v>233</v>
      </c>
      <c r="B27" s="15"/>
      <c r="C27" s="15"/>
      <c r="D27" s="15"/>
      <c r="E27" s="15"/>
      <c r="F27" s="15"/>
      <c r="G27" s="15"/>
      <c r="H27" s="15"/>
      <c r="I27" s="15"/>
      <c r="J27" s="15"/>
      <c r="K27" s="15"/>
      <c r="L27" s="15"/>
      <c r="M27" s="15"/>
      <c r="N27" s="15"/>
      <c r="O27" s="15"/>
      <c r="P27" s="15"/>
      <c r="Q27" s="15"/>
      <c r="R27" s="15"/>
      <c r="S27" s="15"/>
      <c r="T27" s="20"/>
      <c r="U27" s="21"/>
      <c r="V27" s="21"/>
      <c r="W27" s="21"/>
      <c r="X27" s="22"/>
    </row>
    <row r="28" spans="1:24" ht="16" customHeight="1" x14ac:dyDescent="0.2">
      <c r="A28" s="15"/>
      <c r="B28" s="15"/>
      <c r="C28" s="15"/>
      <c r="D28" s="15"/>
      <c r="E28" s="15"/>
      <c r="F28" s="15"/>
      <c r="G28" s="15"/>
      <c r="H28" s="15"/>
      <c r="I28" s="15"/>
      <c r="J28" s="15"/>
      <c r="K28" s="15"/>
      <c r="L28" s="15"/>
      <c r="M28" s="15"/>
      <c r="N28" s="15"/>
      <c r="O28" s="15"/>
      <c r="P28" s="15"/>
      <c r="Q28" s="15"/>
      <c r="R28" s="15"/>
      <c r="S28" s="15"/>
      <c r="T28" s="20"/>
      <c r="U28" s="21"/>
      <c r="V28" s="21"/>
      <c r="W28" s="21"/>
      <c r="X28" s="22"/>
    </row>
    <row r="29" spans="1:24" ht="16" customHeight="1" x14ac:dyDescent="0.2">
      <c r="A29" s="15"/>
      <c r="B29" s="15"/>
      <c r="C29" s="15"/>
      <c r="D29" s="15"/>
      <c r="E29" s="15"/>
      <c r="F29" s="15"/>
      <c r="G29" s="15"/>
      <c r="H29" s="15"/>
      <c r="I29" s="15"/>
      <c r="J29" s="15"/>
      <c r="K29" s="15"/>
      <c r="L29" s="15"/>
      <c r="M29" s="15"/>
      <c r="N29" s="15"/>
      <c r="O29" s="15"/>
      <c r="P29" s="15"/>
      <c r="Q29" s="15"/>
      <c r="R29" s="15"/>
      <c r="S29" s="15"/>
      <c r="T29" s="20"/>
      <c r="U29" s="21"/>
      <c r="V29" s="21"/>
      <c r="W29" s="21"/>
      <c r="X29" s="22"/>
    </row>
    <row r="30" spans="1:24" ht="16" customHeight="1" x14ac:dyDescent="0.2">
      <c r="A30" s="24"/>
      <c r="B30" s="24"/>
      <c r="C30" s="15"/>
      <c r="D30" s="15"/>
      <c r="E30" s="15"/>
      <c r="F30" s="15"/>
      <c r="G30" s="15"/>
      <c r="H30" s="15"/>
      <c r="I30" s="15"/>
      <c r="J30" s="15"/>
      <c r="K30" s="15"/>
      <c r="L30" s="15"/>
      <c r="M30" s="15"/>
      <c r="N30" s="15"/>
      <c r="O30" s="15"/>
      <c r="P30" s="15"/>
      <c r="Q30" s="15"/>
      <c r="R30" s="15"/>
      <c r="S30" s="15"/>
      <c r="T30" s="20"/>
      <c r="U30" s="21"/>
      <c r="V30" s="21"/>
      <c r="W30" s="21"/>
      <c r="X30" s="22"/>
    </row>
    <row r="31" spans="1:24" ht="16" customHeight="1" x14ac:dyDescent="0.2">
      <c r="A31" s="5"/>
      <c r="B31" s="15"/>
      <c r="C31" s="15"/>
      <c r="D31" s="15"/>
      <c r="E31" s="15"/>
      <c r="F31" s="15"/>
      <c r="G31" s="15"/>
      <c r="H31" s="15"/>
      <c r="I31" s="15"/>
      <c r="J31" s="15"/>
      <c r="K31" s="15"/>
      <c r="L31" s="15"/>
      <c r="M31" s="15"/>
      <c r="N31" s="15"/>
      <c r="O31" s="15"/>
      <c r="P31" s="15"/>
      <c r="Q31" s="15"/>
      <c r="R31" s="15"/>
      <c r="S31" s="15"/>
      <c r="T31" s="20"/>
      <c r="U31" s="21"/>
      <c r="V31" s="21"/>
      <c r="W31" s="21"/>
      <c r="X31" s="22"/>
    </row>
    <row r="32" spans="1:24" ht="16" customHeight="1" x14ac:dyDescent="0.2">
      <c r="A32" s="7"/>
      <c r="B32" s="15"/>
      <c r="C32" s="15"/>
      <c r="D32" s="15"/>
      <c r="E32" s="15"/>
      <c r="F32" s="15"/>
      <c r="G32" s="15"/>
      <c r="H32" s="15"/>
      <c r="I32" s="15"/>
      <c r="J32" s="15"/>
      <c r="K32" s="15"/>
      <c r="L32" s="15"/>
      <c r="M32" s="15"/>
      <c r="N32" s="15"/>
      <c r="O32" s="15"/>
      <c r="P32" s="15"/>
      <c r="Q32" s="15"/>
      <c r="R32" s="15"/>
      <c r="S32" s="15"/>
      <c r="T32" s="20"/>
      <c r="U32" s="21"/>
      <c r="V32" s="21"/>
      <c r="W32" s="21"/>
      <c r="X32" s="22"/>
    </row>
    <row r="33" spans="1:24" ht="16" customHeight="1" x14ac:dyDescent="0.2">
      <c r="A33" s="5"/>
      <c r="B33" s="15"/>
      <c r="C33" s="15"/>
      <c r="D33" s="15"/>
      <c r="E33" s="15"/>
      <c r="F33" s="15"/>
      <c r="G33" s="15"/>
      <c r="H33" s="15"/>
      <c r="I33" s="15"/>
      <c r="J33" s="15"/>
      <c r="K33" s="15"/>
      <c r="L33" s="15"/>
      <c r="M33" s="15"/>
      <c r="N33" s="15"/>
      <c r="O33" s="15"/>
      <c r="P33" s="15"/>
      <c r="Q33" s="15"/>
      <c r="R33" s="15"/>
      <c r="S33" s="15"/>
      <c r="T33" s="20"/>
      <c r="U33" s="21"/>
      <c r="V33" s="21"/>
      <c r="W33" s="21"/>
      <c r="X33" s="22"/>
    </row>
    <row r="34" spans="1:24" ht="16" customHeight="1" x14ac:dyDescent="0.2">
      <c r="A34" s="5"/>
      <c r="B34" s="15"/>
      <c r="C34" s="15"/>
      <c r="D34" s="15"/>
      <c r="E34" s="15"/>
      <c r="F34" s="15"/>
      <c r="G34" s="15"/>
      <c r="H34" s="15"/>
      <c r="I34" s="15"/>
      <c r="J34" s="15"/>
      <c r="K34" s="15"/>
      <c r="L34" s="15"/>
      <c r="M34" s="15"/>
      <c r="N34" s="15"/>
      <c r="O34" s="15"/>
      <c r="P34" s="15"/>
      <c r="Q34" s="15"/>
      <c r="R34" s="15"/>
      <c r="S34" s="15"/>
      <c r="T34" s="20"/>
      <c r="U34" s="21"/>
      <c r="V34" s="21"/>
      <c r="W34" s="21"/>
      <c r="X34" s="22"/>
    </row>
    <row r="35" spans="1:24" ht="16" customHeight="1" x14ac:dyDescent="0.2">
      <c r="A35" s="5"/>
      <c r="B35" s="15"/>
      <c r="C35" s="15"/>
      <c r="D35" s="15"/>
      <c r="E35" s="15"/>
      <c r="F35" s="15"/>
      <c r="G35" s="15"/>
      <c r="H35" s="15"/>
      <c r="I35" s="15"/>
      <c r="J35" s="15"/>
      <c r="K35" s="15"/>
      <c r="L35" s="15"/>
      <c r="M35" s="15"/>
      <c r="N35" s="15"/>
      <c r="O35" s="15"/>
      <c r="P35" s="15"/>
      <c r="Q35" s="15"/>
      <c r="R35" s="15"/>
      <c r="S35" s="15"/>
      <c r="T35" s="20"/>
      <c r="U35" s="21"/>
      <c r="V35" s="21"/>
      <c r="W35" s="21"/>
      <c r="X35" s="22"/>
    </row>
    <row r="36" spans="1:24" ht="16" customHeight="1" x14ac:dyDescent="0.2">
      <c r="A36" s="7"/>
      <c r="B36" s="15"/>
      <c r="C36" s="15"/>
      <c r="D36" s="15"/>
      <c r="E36" s="15"/>
      <c r="F36" s="15"/>
      <c r="G36" s="15"/>
      <c r="H36" s="15"/>
      <c r="I36" s="15"/>
      <c r="J36" s="15"/>
      <c r="K36" s="15"/>
      <c r="L36" s="15"/>
      <c r="M36" s="15"/>
      <c r="N36" s="15"/>
      <c r="O36" s="15"/>
      <c r="P36" s="15"/>
      <c r="Q36" s="15"/>
      <c r="R36" s="15"/>
      <c r="S36" s="15"/>
      <c r="T36" s="20"/>
      <c r="U36" s="21"/>
      <c r="V36" s="21"/>
      <c r="W36" s="21"/>
      <c r="X36" s="22"/>
    </row>
    <row r="37" spans="1:24" ht="16" customHeight="1" x14ac:dyDescent="0.2">
      <c r="A37" s="5"/>
      <c r="B37" s="15"/>
      <c r="C37" s="15"/>
      <c r="D37" s="15"/>
      <c r="E37" s="15"/>
      <c r="F37" s="15"/>
      <c r="G37" s="15"/>
      <c r="H37" s="15"/>
      <c r="I37" s="15"/>
      <c r="J37" s="15"/>
      <c r="K37" s="15"/>
      <c r="L37" s="15"/>
      <c r="M37" s="15"/>
      <c r="N37" s="15"/>
      <c r="O37" s="15"/>
      <c r="P37" s="15"/>
      <c r="Q37" s="15"/>
      <c r="R37" s="15"/>
      <c r="S37" s="15"/>
      <c r="T37" s="20"/>
      <c r="U37" s="21"/>
      <c r="V37" s="21"/>
      <c r="W37" s="21"/>
      <c r="X37" s="22"/>
    </row>
    <row r="38" spans="1:24" ht="16" customHeight="1" x14ac:dyDescent="0.2">
      <c r="A38" s="8"/>
      <c r="B38" s="15"/>
      <c r="C38" s="15"/>
      <c r="D38" s="15"/>
      <c r="E38" s="15"/>
      <c r="F38" s="15"/>
      <c r="G38" s="15"/>
      <c r="H38" s="15"/>
      <c r="I38" s="15"/>
      <c r="J38" s="15"/>
      <c r="K38" s="15"/>
      <c r="L38" s="15"/>
      <c r="M38" s="15"/>
      <c r="N38" s="15"/>
      <c r="O38" s="15"/>
      <c r="P38" s="15"/>
      <c r="Q38" s="15"/>
      <c r="R38" s="15"/>
      <c r="S38" s="15"/>
      <c r="T38" s="20"/>
      <c r="U38" s="21"/>
      <c r="V38" s="21"/>
      <c r="W38" s="21"/>
      <c r="X38" s="22"/>
    </row>
    <row r="39" spans="1:24" ht="16" customHeight="1" x14ac:dyDescent="0.2">
      <c r="A39" s="23"/>
      <c r="B39" s="15"/>
      <c r="C39" s="15"/>
      <c r="D39" s="15"/>
      <c r="E39" s="15"/>
      <c r="F39" s="15"/>
      <c r="G39" s="15"/>
      <c r="H39" s="15"/>
      <c r="I39" s="15"/>
      <c r="J39" s="15"/>
      <c r="K39" s="15"/>
      <c r="L39" s="15"/>
      <c r="M39" s="15"/>
      <c r="N39" s="15"/>
      <c r="O39" s="15"/>
      <c r="P39" s="15"/>
      <c r="Q39" s="15"/>
      <c r="R39" s="15"/>
      <c r="S39" s="15"/>
      <c r="T39" s="20"/>
      <c r="U39" s="21"/>
      <c r="V39" s="21"/>
      <c r="W39" s="21"/>
      <c r="X39" s="22"/>
    </row>
    <row r="40" spans="1:24" ht="16" customHeight="1" x14ac:dyDescent="0.2">
      <c r="A40" s="5"/>
      <c r="B40" s="15"/>
      <c r="C40" s="15"/>
      <c r="D40" s="15"/>
      <c r="E40" s="15"/>
      <c r="F40" s="15"/>
      <c r="G40" s="15"/>
      <c r="H40" s="15"/>
      <c r="I40" s="15"/>
      <c r="J40" s="15"/>
      <c r="K40" s="15"/>
      <c r="L40" s="15"/>
      <c r="M40" s="15"/>
      <c r="N40" s="15"/>
      <c r="O40" s="15"/>
      <c r="P40" s="15"/>
      <c r="Q40" s="15"/>
      <c r="R40" s="15"/>
      <c r="S40" s="15"/>
      <c r="T40" s="20"/>
      <c r="U40" s="21"/>
      <c r="V40" s="21"/>
      <c r="W40" s="21"/>
      <c r="X40" s="22"/>
    </row>
    <row r="41" spans="1:24" ht="16" customHeight="1" x14ac:dyDescent="0.2">
      <c r="A41" s="5"/>
      <c r="B41" s="15"/>
      <c r="C41" s="15"/>
      <c r="D41" s="15"/>
      <c r="E41" s="15"/>
      <c r="F41" s="15"/>
      <c r="G41" s="15"/>
      <c r="H41" s="15"/>
      <c r="I41" s="15"/>
      <c r="J41" s="15"/>
      <c r="K41" s="15"/>
      <c r="L41" s="15"/>
      <c r="M41" s="15"/>
      <c r="N41" s="15"/>
      <c r="O41" s="15"/>
      <c r="P41" s="15"/>
      <c r="Q41" s="15"/>
      <c r="R41" s="15"/>
      <c r="S41" s="15"/>
      <c r="T41" s="20"/>
      <c r="U41" s="21"/>
      <c r="V41" s="21"/>
      <c r="W41" s="21"/>
      <c r="X41" s="22"/>
    </row>
    <row r="42" spans="1:24" ht="16" customHeight="1" x14ac:dyDescent="0.2">
      <c r="A42" s="8"/>
      <c r="B42" s="15"/>
      <c r="C42" s="15"/>
      <c r="D42" s="15"/>
      <c r="E42" s="15"/>
      <c r="F42" s="15"/>
      <c r="G42" s="15"/>
      <c r="H42" s="15"/>
      <c r="I42" s="15"/>
      <c r="J42" s="15"/>
      <c r="K42" s="15"/>
      <c r="L42" s="15"/>
      <c r="M42" s="15"/>
      <c r="N42" s="15"/>
      <c r="O42" s="15"/>
      <c r="P42" s="15"/>
      <c r="Q42" s="15"/>
      <c r="R42" s="15"/>
      <c r="S42" s="15"/>
      <c r="T42" s="20"/>
      <c r="U42" s="21"/>
      <c r="V42" s="21"/>
      <c r="W42" s="21"/>
      <c r="X42" s="22"/>
    </row>
    <row r="43" spans="1:24" ht="16" customHeight="1" x14ac:dyDescent="0.2">
      <c r="A43" s="5"/>
      <c r="B43" s="15"/>
      <c r="C43" s="15"/>
      <c r="D43" s="15"/>
      <c r="E43" s="15"/>
      <c r="F43" s="15"/>
      <c r="G43" s="15"/>
      <c r="H43" s="15"/>
      <c r="I43" s="15"/>
      <c r="J43" s="15"/>
      <c r="K43" s="15"/>
      <c r="L43" s="15"/>
      <c r="M43" s="15"/>
      <c r="N43" s="15"/>
      <c r="O43" s="15"/>
      <c r="P43" s="15"/>
      <c r="Q43" s="15"/>
      <c r="R43" s="15"/>
      <c r="S43" s="15"/>
      <c r="T43" s="20"/>
      <c r="U43" s="21"/>
      <c r="V43" s="21"/>
      <c r="W43" s="21"/>
      <c r="X43" s="22"/>
    </row>
    <row r="44" spans="1:24" ht="16" customHeight="1" x14ac:dyDescent="0.2">
      <c r="A44" s="5"/>
      <c r="B44" s="15"/>
      <c r="C44" s="15"/>
      <c r="D44" s="15"/>
      <c r="E44" s="15"/>
      <c r="F44" s="15"/>
      <c r="G44" s="15"/>
      <c r="H44" s="15"/>
      <c r="I44" s="15"/>
      <c r="J44" s="15"/>
      <c r="K44" s="15"/>
      <c r="L44" s="15"/>
      <c r="M44" s="15"/>
      <c r="N44" s="15"/>
      <c r="O44" s="15"/>
      <c r="P44" s="15"/>
      <c r="Q44" s="15"/>
      <c r="R44" s="15"/>
      <c r="S44" s="15"/>
      <c r="T44" s="20"/>
      <c r="U44" s="21"/>
      <c r="V44" s="21"/>
      <c r="W44" s="21"/>
      <c r="X44" s="22"/>
    </row>
    <row r="45" spans="1:24" ht="16" customHeight="1" x14ac:dyDescent="0.2">
      <c r="A45" s="5"/>
      <c r="B45" s="15"/>
      <c r="C45" s="15"/>
      <c r="D45" s="15"/>
      <c r="E45" s="15"/>
      <c r="F45" s="15"/>
      <c r="G45" s="15"/>
      <c r="H45" s="15"/>
      <c r="I45" s="15"/>
      <c r="J45" s="15"/>
      <c r="K45" s="15"/>
      <c r="L45" s="15"/>
      <c r="M45" s="15"/>
      <c r="N45" s="15"/>
      <c r="O45" s="15"/>
      <c r="P45" s="15"/>
      <c r="Q45" s="15"/>
      <c r="R45" s="15"/>
      <c r="S45" s="15"/>
      <c r="T45" s="20"/>
      <c r="U45" s="21"/>
      <c r="V45" s="21"/>
      <c r="W45" s="21"/>
      <c r="X45" s="22"/>
    </row>
    <row r="46" spans="1:24" ht="16" customHeight="1" x14ac:dyDescent="0.2">
      <c r="A46" s="5"/>
      <c r="B46" s="15"/>
      <c r="C46" s="15"/>
      <c r="D46" s="15"/>
      <c r="E46" s="15"/>
      <c r="F46" s="15"/>
      <c r="G46" s="15"/>
      <c r="H46" s="15"/>
      <c r="I46" s="15"/>
      <c r="J46" s="15"/>
      <c r="K46" s="15"/>
      <c r="L46" s="15"/>
      <c r="M46" s="15"/>
      <c r="N46" s="15"/>
      <c r="O46" s="15"/>
      <c r="P46" s="15"/>
      <c r="Q46" s="15"/>
      <c r="R46" s="15"/>
      <c r="S46" s="15"/>
      <c r="T46" s="20"/>
      <c r="U46" s="21"/>
      <c r="V46" s="21"/>
      <c r="W46" s="21"/>
      <c r="X46" s="22"/>
    </row>
    <row r="47" spans="1:24" ht="16" customHeight="1" x14ac:dyDescent="0.2">
      <c r="A47" s="5"/>
      <c r="B47" s="15"/>
      <c r="C47" s="15"/>
      <c r="D47" s="15"/>
      <c r="E47" s="15"/>
      <c r="F47" s="15"/>
      <c r="G47" s="15"/>
      <c r="H47" s="15"/>
      <c r="I47" s="15"/>
      <c r="J47" s="15"/>
      <c r="K47" s="15"/>
      <c r="L47" s="15"/>
      <c r="M47" s="15"/>
      <c r="N47" s="15"/>
      <c r="O47" s="15"/>
      <c r="P47" s="15"/>
      <c r="Q47" s="15"/>
      <c r="R47" s="15"/>
      <c r="S47" s="15"/>
      <c r="T47" s="20"/>
      <c r="U47" s="21"/>
      <c r="V47" s="21"/>
      <c r="W47" s="21"/>
      <c r="X47" s="22"/>
    </row>
    <row r="48" spans="1:24" ht="16" customHeight="1" x14ac:dyDescent="0.2">
      <c r="A48" s="5"/>
      <c r="B48" s="15"/>
      <c r="C48" s="15"/>
      <c r="D48" s="15"/>
      <c r="E48" s="15"/>
      <c r="F48" s="15"/>
      <c r="G48" s="15"/>
      <c r="H48" s="15"/>
      <c r="I48" s="15"/>
      <c r="J48" s="15"/>
      <c r="K48" s="15"/>
      <c r="L48" s="15"/>
      <c r="M48" s="15"/>
      <c r="N48" s="15"/>
      <c r="O48" s="15"/>
      <c r="P48" s="15"/>
      <c r="Q48" s="15"/>
      <c r="R48" s="15"/>
      <c r="S48" s="15"/>
      <c r="T48" s="20"/>
      <c r="U48" s="21"/>
      <c r="V48" s="21"/>
      <c r="W48" s="21"/>
      <c r="X48" s="22"/>
    </row>
    <row r="49" spans="1:24" ht="16" customHeight="1" x14ac:dyDescent="0.2">
      <c r="A49" s="5"/>
      <c r="B49" s="15"/>
      <c r="C49" s="15"/>
      <c r="D49" s="15"/>
      <c r="E49" s="15"/>
      <c r="F49" s="15"/>
      <c r="G49" s="15"/>
      <c r="H49" s="15"/>
      <c r="I49" s="15"/>
      <c r="J49" s="15"/>
      <c r="K49" s="15"/>
      <c r="L49" s="15"/>
      <c r="M49" s="15"/>
      <c r="N49" s="15"/>
      <c r="O49" s="15"/>
      <c r="P49" s="15"/>
      <c r="Q49" s="15"/>
      <c r="R49" s="15"/>
      <c r="S49" s="15"/>
      <c r="T49" s="20"/>
      <c r="U49" s="21"/>
      <c r="V49" s="21"/>
      <c r="W49" s="21"/>
      <c r="X49" s="22"/>
    </row>
    <row r="50" spans="1:24" ht="16" customHeight="1" x14ac:dyDescent="0.2">
      <c r="A50" s="5"/>
      <c r="B50" s="15"/>
      <c r="C50" s="15"/>
      <c r="D50" s="15"/>
      <c r="E50" s="15"/>
      <c r="F50" s="15"/>
      <c r="G50" s="15"/>
      <c r="H50" s="15"/>
      <c r="I50" s="15"/>
      <c r="J50" s="15"/>
      <c r="K50" s="15"/>
      <c r="L50" s="15"/>
      <c r="M50" s="15"/>
      <c r="N50" s="15"/>
      <c r="O50" s="15"/>
      <c r="P50" s="15"/>
      <c r="Q50" s="15"/>
      <c r="R50" s="15"/>
      <c r="S50" s="15"/>
      <c r="T50" s="20"/>
      <c r="U50" s="21"/>
      <c r="V50" s="21"/>
      <c r="W50" s="21"/>
      <c r="X50" s="22"/>
    </row>
    <row r="51" spans="1:24" ht="16" customHeight="1" x14ac:dyDescent="0.2">
      <c r="A51" s="15"/>
      <c r="B51" s="15"/>
      <c r="C51" s="15"/>
      <c r="D51" s="15"/>
      <c r="E51" s="15"/>
      <c r="F51" s="15"/>
      <c r="G51" s="15"/>
      <c r="H51" s="15"/>
      <c r="I51" s="15"/>
      <c r="J51" s="15"/>
      <c r="K51" s="15"/>
      <c r="L51" s="15"/>
      <c r="M51" s="15"/>
      <c r="N51" s="15"/>
      <c r="O51" s="15"/>
      <c r="P51" s="15"/>
      <c r="Q51" s="15"/>
      <c r="R51" s="15"/>
      <c r="S51" s="15"/>
      <c r="T51" s="20"/>
      <c r="U51" s="21"/>
      <c r="V51" s="21"/>
      <c r="W51" s="21"/>
      <c r="X51" s="22"/>
    </row>
    <row r="52" spans="1:24" ht="16" customHeight="1" x14ac:dyDescent="0.2">
      <c r="A52" s="15"/>
      <c r="B52" s="15"/>
      <c r="C52" s="15"/>
      <c r="D52" s="15"/>
      <c r="E52" s="15"/>
      <c r="F52" s="15"/>
      <c r="G52" s="15"/>
      <c r="H52" s="15"/>
      <c r="I52" s="15"/>
      <c r="J52" s="15"/>
      <c r="K52" s="15"/>
      <c r="L52" s="15"/>
      <c r="M52" s="15"/>
      <c r="N52" s="15"/>
      <c r="O52" s="15"/>
      <c r="P52" s="15"/>
      <c r="Q52" s="15"/>
      <c r="R52" s="15"/>
      <c r="S52" s="15"/>
      <c r="T52" s="20"/>
      <c r="U52" s="21"/>
      <c r="V52" s="21"/>
      <c r="W52" s="21"/>
      <c r="X52" s="22"/>
    </row>
    <row r="53" spans="1:24" ht="16" customHeight="1" x14ac:dyDescent="0.2">
      <c r="A53" s="15"/>
      <c r="B53" s="15"/>
      <c r="C53" s="15"/>
      <c r="D53" s="15"/>
      <c r="E53" s="15"/>
      <c r="F53" s="15"/>
      <c r="G53" s="15"/>
      <c r="H53" s="15"/>
      <c r="I53" s="15"/>
      <c r="J53" s="15"/>
      <c r="K53" s="15"/>
      <c r="L53" s="15"/>
      <c r="M53" s="15"/>
      <c r="N53" s="15"/>
      <c r="O53" s="15"/>
      <c r="P53" s="15"/>
      <c r="Q53" s="15"/>
      <c r="R53" s="15"/>
      <c r="S53" s="15"/>
      <c r="T53" s="20"/>
      <c r="U53" s="21"/>
      <c r="V53" s="21"/>
      <c r="W53" s="21"/>
      <c r="X53" s="22"/>
    </row>
    <row r="54" spans="1:24" ht="16" customHeight="1" x14ac:dyDescent="0.2">
      <c r="A54" s="24"/>
      <c r="B54" s="24"/>
      <c r="C54" s="15"/>
      <c r="D54" s="15"/>
      <c r="E54" s="15"/>
      <c r="F54" s="15"/>
      <c r="G54" s="15"/>
      <c r="H54" s="15"/>
      <c r="I54" s="15"/>
      <c r="J54" s="15"/>
      <c r="K54" s="15"/>
      <c r="L54" s="15"/>
      <c r="M54" s="15"/>
      <c r="N54" s="15"/>
      <c r="O54" s="15"/>
      <c r="P54" s="15"/>
      <c r="Q54" s="15"/>
      <c r="R54" s="15"/>
      <c r="S54" s="15"/>
      <c r="T54" s="20"/>
      <c r="U54" s="21"/>
      <c r="V54" s="21"/>
      <c r="W54" s="21"/>
      <c r="X54" s="22"/>
    </row>
    <row r="55" spans="1:24" ht="16" customHeight="1" x14ac:dyDescent="0.2">
      <c r="A55" s="26"/>
      <c r="B55" s="15"/>
      <c r="C55" s="15"/>
      <c r="D55" s="15"/>
      <c r="E55" s="15"/>
      <c r="F55" s="15"/>
      <c r="G55" s="15"/>
      <c r="H55" s="15"/>
      <c r="I55" s="15"/>
      <c r="J55" s="15"/>
      <c r="K55" s="15"/>
      <c r="L55" s="15"/>
      <c r="M55" s="15"/>
      <c r="N55" s="15"/>
      <c r="O55" s="15"/>
      <c r="P55" s="15"/>
      <c r="Q55" s="15"/>
      <c r="R55" s="15"/>
      <c r="S55" s="15"/>
      <c r="T55" s="20"/>
      <c r="U55" s="21"/>
      <c r="V55" s="21"/>
      <c r="W55" s="21"/>
      <c r="X55" s="22"/>
    </row>
    <row r="56" spans="1:24" ht="16" customHeight="1" x14ac:dyDescent="0.2">
      <c r="A56" s="26"/>
      <c r="B56" s="15"/>
      <c r="C56" s="15"/>
      <c r="D56" s="15"/>
      <c r="E56" s="15"/>
      <c r="F56" s="15"/>
      <c r="G56" s="15"/>
      <c r="H56" s="15"/>
      <c r="I56" s="15"/>
      <c r="J56" s="15"/>
      <c r="K56" s="15"/>
      <c r="L56" s="15"/>
      <c r="M56" s="15"/>
      <c r="N56" s="15"/>
      <c r="O56" s="15"/>
      <c r="P56" s="15"/>
      <c r="Q56" s="15"/>
      <c r="R56" s="15"/>
      <c r="S56" s="15"/>
      <c r="T56" s="20"/>
      <c r="U56" s="21"/>
      <c r="V56" s="21"/>
      <c r="W56" s="21"/>
      <c r="X56" s="22"/>
    </row>
    <row r="57" spans="1:24" ht="16" customHeight="1" x14ac:dyDescent="0.2">
      <c r="A57" s="26"/>
      <c r="B57" s="15"/>
      <c r="C57" s="15"/>
      <c r="D57" s="15"/>
      <c r="E57" s="15"/>
      <c r="F57" s="15"/>
      <c r="G57" s="15"/>
      <c r="H57" s="15"/>
      <c r="I57" s="15"/>
      <c r="J57" s="15"/>
      <c r="K57" s="15"/>
      <c r="L57" s="15"/>
      <c r="M57" s="15"/>
      <c r="N57" s="15"/>
      <c r="O57" s="15"/>
      <c r="P57" s="15"/>
      <c r="Q57" s="15"/>
      <c r="R57" s="15"/>
      <c r="S57" s="15"/>
      <c r="T57" s="20"/>
      <c r="U57" s="21"/>
      <c r="V57" s="21"/>
      <c r="W57" s="21"/>
      <c r="X57" s="22"/>
    </row>
    <row r="58" spans="1:24" ht="16" customHeight="1" x14ac:dyDescent="0.2">
      <c r="A58" s="26"/>
      <c r="B58" s="15"/>
      <c r="C58" s="15"/>
      <c r="D58" s="15"/>
      <c r="E58" s="15"/>
      <c r="F58" s="15"/>
      <c r="G58" s="15"/>
      <c r="H58" s="15"/>
      <c r="I58" s="15"/>
      <c r="J58" s="15"/>
      <c r="K58" s="15"/>
      <c r="L58" s="15"/>
      <c r="M58" s="15"/>
      <c r="N58" s="15"/>
      <c r="O58" s="15"/>
      <c r="P58" s="15"/>
      <c r="Q58" s="15"/>
      <c r="R58" s="15"/>
      <c r="S58" s="15"/>
      <c r="T58" s="20"/>
      <c r="U58" s="21"/>
      <c r="V58" s="21"/>
      <c r="W58" s="21"/>
      <c r="X58" s="22"/>
    </row>
    <row r="59" spans="1:24" ht="16" customHeight="1" x14ac:dyDescent="0.2">
      <c r="A59" s="26"/>
      <c r="B59" s="15"/>
      <c r="C59" s="15"/>
      <c r="D59" s="15"/>
      <c r="E59" s="15"/>
      <c r="F59" s="15"/>
      <c r="G59" s="15"/>
      <c r="H59" s="15"/>
      <c r="I59" s="15"/>
      <c r="J59" s="15"/>
      <c r="K59" s="15"/>
      <c r="L59" s="15"/>
      <c r="M59" s="15"/>
      <c r="N59" s="15"/>
      <c r="O59" s="15"/>
      <c r="P59" s="15"/>
      <c r="Q59" s="15"/>
      <c r="R59" s="15"/>
      <c r="S59" s="15"/>
      <c r="T59" s="20"/>
      <c r="U59" s="21"/>
      <c r="V59" s="21"/>
      <c r="W59" s="21"/>
      <c r="X59" s="22"/>
    </row>
    <row r="60" spans="1:24" ht="16" customHeight="1" x14ac:dyDescent="0.2">
      <c r="A60" s="26"/>
      <c r="B60" s="15"/>
      <c r="C60" s="15"/>
      <c r="D60" s="15"/>
      <c r="E60" s="15"/>
      <c r="F60" s="15"/>
      <c r="G60" s="15"/>
      <c r="H60" s="15"/>
      <c r="I60" s="15"/>
      <c r="J60" s="15"/>
      <c r="K60" s="15"/>
      <c r="L60" s="15"/>
      <c r="M60" s="15"/>
      <c r="N60" s="15"/>
      <c r="O60" s="15"/>
      <c r="P60" s="15"/>
      <c r="Q60" s="15"/>
      <c r="R60" s="15"/>
      <c r="S60" s="15"/>
      <c r="T60" s="20"/>
      <c r="U60" s="21"/>
      <c r="V60" s="21"/>
      <c r="W60" s="21"/>
      <c r="X60" s="22"/>
    </row>
    <row r="61" spans="1:24" ht="16" customHeight="1" x14ac:dyDescent="0.2">
      <c r="A61" s="26"/>
      <c r="B61" s="15"/>
      <c r="C61" s="15"/>
      <c r="D61" s="15"/>
      <c r="E61" s="15"/>
      <c r="F61" s="15"/>
      <c r="G61" s="15"/>
      <c r="H61" s="15"/>
      <c r="I61" s="15"/>
      <c r="J61" s="15"/>
      <c r="K61" s="15"/>
      <c r="L61" s="15"/>
      <c r="M61" s="15"/>
      <c r="N61" s="15"/>
      <c r="O61" s="15"/>
      <c r="P61" s="15"/>
      <c r="Q61" s="15"/>
      <c r="R61" s="15"/>
      <c r="S61" s="15"/>
      <c r="T61" s="20"/>
      <c r="U61" s="21"/>
      <c r="V61" s="21"/>
      <c r="W61" s="21"/>
      <c r="X61" s="22"/>
    </row>
    <row r="62" spans="1:24" ht="16" customHeight="1" x14ac:dyDescent="0.2">
      <c r="A62" s="26"/>
      <c r="B62" s="15"/>
      <c r="C62" s="15"/>
      <c r="D62" s="15"/>
      <c r="E62" s="15"/>
      <c r="F62" s="15"/>
      <c r="G62" s="15"/>
      <c r="H62" s="15"/>
      <c r="I62" s="15"/>
      <c r="J62" s="15"/>
      <c r="K62" s="15"/>
      <c r="L62" s="15"/>
      <c r="M62" s="15"/>
      <c r="N62" s="15"/>
      <c r="O62" s="15"/>
      <c r="P62" s="15"/>
      <c r="Q62" s="15"/>
      <c r="R62" s="15"/>
      <c r="S62" s="15"/>
      <c r="T62" s="20"/>
      <c r="U62" s="21"/>
      <c r="V62" s="21"/>
      <c r="W62" s="21"/>
      <c r="X62" s="22"/>
    </row>
    <row r="63" spans="1:24" ht="16" customHeight="1" x14ac:dyDescent="0.2">
      <c r="A63" s="15"/>
      <c r="B63" s="15"/>
      <c r="C63" s="15"/>
      <c r="D63" s="15"/>
      <c r="E63" s="15"/>
      <c r="F63" s="15"/>
      <c r="G63" s="15"/>
      <c r="H63" s="15"/>
      <c r="I63" s="15"/>
      <c r="J63" s="15"/>
      <c r="K63" s="15"/>
      <c r="L63" s="15"/>
      <c r="M63" s="15"/>
      <c r="N63" s="15"/>
      <c r="O63" s="15"/>
      <c r="P63" s="15"/>
      <c r="Q63" s="15"/>
      <c r="R63" s="15"/>
      <c r="S63" s="15"/>
      <c r="T63" s="20"/>
      <c r="U63" s="21"/>
      <c r="V63" s="21"/>
      <c r="W63" s="21"/>
      <c r="X63" s="22"/>
    </row>
    <row r="64" spans="1:24" ht="16" customHeight="1" x14ac:dyDescent="0.2">
      <c r="A64" s="15"/>
      <c r="B64" s="15"/>
      <c r="C64" s="15"/>
      <c r="D64" s="15"/>
      <c r="E64" s="15"/>
      <c r="F64" s="15"/>
      <c r="G64" s="15"/>
      <c r="H64" s="15"/>
      <c r="I64" s="15"/>
      <c r="J64" s="15"/>
      <c r="K64" s="15"/>
      <c r="L64" s="15"/>
      <c r="M64" s="15"/>
      <c r="N64" s="15"/>
      <c r="O64" s="15"/>
      <c r="P64" s="15"/>
      <c r="Q64" s="15"/>
      <c r="R64" s="15"/>
      <c r="S64" s="15"/>
      <c r="T64" s="20"/>
      <c r="U64" s="21"/>
      <c r="V64" s="21"/>
      <c r="W64" s="21"/>
      <c r="X64" s="22"/>
    </row>
    <row r="65" spans="1:24" ht="16" customHeight="1" x14ac:dyDescent="0.2">
      <c r="A65" s="15"/>
      <c r="B65" s="15"/>
      <c r="C65" s="15"/>
      <c r="D65" s="15"/>
      <c r="E65" s="15"/>
      <c r="F65" s="15"/>
      <c r="G65" s="15"/>
      <c r="H65" s="15"/>
      <c r="I65" s="15"/>
      <c r="J65" s="15"/>
      <c r="K65" s="15"/>
      <c r="L65" s="15"/>
      <c r="M65" s="15"/>
      <c r="N65" s="15"/>
      <c r="O65" s="15"/>
      <c r="P65" s="15"/>
      <c r="Q65" s="15"/>
      <c r="R65" s="15"/>
      <c r="S65" s="15"/>
      <c r="T65" s="20"/>
      <c r="U65" s="21"/>
      <c r="V65" s="21"/>
      <c r="W65" s="21"/>
      <c r="X65" s="22"/>
    </row>
    <row r="66" spans="1:24" ht="16" customHeight="1" x14ac:dyDescent="0.2">
      <c r="A66" s="15"/>
      <c r="B66" s="15"/>
      <c r="C66" s="15"/>
      <c r="D66" s="15"/>
      <c r="E66" s="15"/>
      <c r="F66" s="15"/>
      <c r="G66" s="15"/>
      <c r="H66" s="15"/>
      <c r="I66" s="15"/>
      <c r="J66" s="15"/>
      <c r="K66" s="15"/>
      <c r="L66" s="15"/>
      <c r="M66" s="15"/>
      <c r="N66" s="15"/>
      <c r="O66" s="15"/>
      <c r="P66" s="15"/>
      <c r="Q66" s="15"/>
      <c r="R66" s="15"/>
      <c r="S66" s="15"/>
      <c r="T66" s="20"/>
      <c r="U66" s="21"/>
      <c r="V66" s="21"/>
      <c r="W66" s="21"/>
      <c r="X66" s="22"/>
    </row>
    <row r="67" spans="1:24" ht="16" customHeight="1" x14ac:dyDescent="0.2">
      <c r="A67" s="15"/>
      <c r="B67" s="15"/>
      <c r="C67" s="15"/>
      <c r="D67" s="15"/>
      <c r="E67" s="15"/>
      <c r="F67" s="15"/>
      <c r="G67" s="15"/>
      <c r="H67" s="15"/>
      <c r="I67" s="15"/>
      <c r="J67" s="15"/>
      <c r="K67" s="15"/>
      <c r="L67" s="15"/>
      <c r="M67" s="15"/>
      <c r="N67" s="15"/>
      <c r="O67" s="15"/>
      <c r="P67" s="15"/>
      <c r="Q67" s="15"/>
      <c r="R67" s="15"/>
      <c r="S67" s="15"/>
      <c r="T67" s="20"/>
      <c r="U67" s="21"/>
      <c r="V67" s="21"/>
      <c r="W67" s="21"/>
      <c r="X67" s="22"/>
    </row>
    <row r="68" spans="1:24" ht="16" customHeight="1" x14ac:dyDescent="0.2">
      <c r="A68" s="15"/>
      <c r="B68" s="15"/>
      <c r="C68" s="15"/>
      <c r="D68" s="15"/>
      <c r="E68" s="15"/>
      <c r="F68" s="15"/>
      <c r="G68" s="15"/>
      <c r="H68" s="15"/>
      <c r="I68" s="15"/>
      <c r="J68" s="15"/>
      <c r="K68" s="15"/>
      <c r="L68" s="15"/>
      <c r="M68" s="15"/>
      <c r="N68" s="15"/>
      <c r="O68" s="15"/>
      <c r="P68" s="15"/>
      <c r="Q68" s="15"/>
      <c r="R68" s="15"/>
      <c r="S68" s="15"/>
      <c r="T68" s="20"/>
      <c r="U68" s="21"/>
      <c r="V68" s="21"/>
      <c r="W68" s="21"/>
      <c r="X68" s="22"/>
    </row>
    <row r="69" spans="1:24" ht="16" customHeight="1" x14ac:dyDescent="0.2">
      <c r="A69" s="15"/>
      <c r="B69" s="15"/>
      <c r="C69" s="15"/>
      <c r="D69" s="15"/>
      <c r="E69" s="15"/>
      <c r="F69" s="15"/>
      <c r="G69" s="15"/>
      <c r="H69" s="15"/>
      <c r="I69" s="15"/>
      <c r="J69" s="15"/>
      <c r="K69" s="15"/>
      <c r="L69" s="15"/>
      <c r="M69" s="15"/>
      <c r="N69" s="15"/>
      <c r="O69" s="15"/>
      <c r="P69" s="15"/>
      <c r="Q69" s="15"/>
      <c r="R69" s="15"/>
      <c r="S69" s="15"/>
      <c r="T69" s="20"/>
      <c r="U69" s="21"/>
      <c r="V69" s="21"/>
      <c r="W69" s="21"/>
      <c r="X69" s="22"/>
    </row>
    <row r="70" spans="1:24" ht="16" customHeight="1" x14ac:dyDescent="0.2">
      <c r="A70" s="15"/>
      <c r="B70" s="15"/>
      <c r="C70" s="15"/>
      <c r="D70" s="15"/>
      <c r="E70" s="15"/>
      <c r="F70" s="15"/>
      <c r="G70" s="15"/>
      <c r="H70" s="15"/>
      <c r="I70" s="15"/>
      <c r="J70" s="15"/>
      <c r="K70" s="15"/>
      <c r="L70" s="15"/>
      <c r="M70" s="15"/>
      <c r="N70" s="15"/>
      <c r="O70" s="15"/>
      <c r="P70" s="15"/>
      <c r="Q70" s="15"/>
      <c r="R70" s="15"/>
      <c r="S70" s="15"/>
      <c r="T70" s="20"/>
      <c r="U70" s="21"/>
      <c r="V70" s="21"/>
      <c r="W70" s="21"/>
      <c r="X70" s="22"/>
    </row>
    <row r="71" spans="1:24" ht="16" customHeight="1" x14ac:dyDescent="0.2">
      <c r="A71" s="15"/>
      <c r="B71" s="15"/>
      <c r="C71" s="15"/>
      <c r="D71" s="15"/>
      <c r="E71" s="15"/>
      <c r="F71" s="15"/>
      <c r="G71" s="15"/>
      <c r="H71" s="15"/>
      <c r="I71" s="15"/>
      <c r="J71" s="15"/>
      <c r="K71" s="15"/>
      <c r="L71" s="15"/>
      <c r="M71" s="15"/>
      <c r="N71" s="15"/>
      <c r="O71" s="15"/>
      <c r="P71" s="15"/>
      <c r="Q71" s="15"/>
      <c r="R71" s="15"/>
      <c r="S71" s="15"/>
      <c r="T71" s="20"/>
      <c r="U71" s="21"/>
      <c r="V71" s="21"/>
      <c r="W71" s="21"/>
      <c r="X71" s="22"/>
    </row>
    <row r="72" spans="1:24" ht="16" customHeight="1" x14ac:dyDescent="0.2">
      <c r="A72" s="15"/>
      <c r="B72" s="15"/>
      <c r="C72" s="15"/>
      <c r="D72" s="15"/>
      <c r="E72" s="15"/>
      <c r="F72" s="15"/>
      <c r="G72" s="15"/>
      <c r="H72" s="15"/>
      <c r="I72" s="15"/>
      <c r="J72" s="15"/>
      <c r="K72" s="15"/>
      <c r="L72" s="15"/>
      <c r="M72" s="15"/>
      <c r="N72" s="15"/>
      <c r="O72" s="15"/>
      <c r="P72" s="15"/>
      <c r="Q72" s="15"/>
      <c r="R72" s="15"/>
      <c r="S72" s="15"/>
      <c r="T72" s="20"/>
      <c r="U72" s="21"/>
      <c r="V72" s="21"/>
      <c r="W72" s="21"/>
      <c r="X72" s="22"/>
    </row>
    <row r="73" spans="1:24" ht="16" customHeight="1" x14ac:dyDescent="0.2">
      <c r="A73" s="15"/>
      <c r="B73" s="15"/>
      <c r="C73" s="15"/>
      <c r="D73" s="15"/>
      <c r="E73" s="15"/>
      <c r="F73" s="15"/>
      <c r="G73" s="15"/>
      <c r="H73" s="15"/>
      <c r="I73" s="15"/>
      <c r="J73" s="15"/>
      <c r="K73" s="15"/>
      <c r="L73" s="15"/>
      <c r="M73" s="15"/>
      <c r="N73" s="15"/>
      <c r="O73" s="15"/>
      <c r="P73" s="15"/>
      <c r="Q73" s="15"/>
      <c r="R73" s="15"/>
      <c r="S73" s="15"/>
      <c r="T73" s="20"/>
      <c r="U73" s="21"/>
      <c r="V73" s="21"/>
      <c r="W73" s="21"/>
      <c r="X73" s="22"/>
    </row>
    <row r="74" spans="1:24" ht="16" customHeight="1" x14ac:dyDescent="0.2">
      <c r="A74" s="15"/>
      <c r="B74" s="15"/>
      <c r="C74" s="15"/>
      <c r="D74" s="15"/>
      <c r="E74" s="15"/>
      <c r="F74" s="15"/>
      <c r="G74" s="15"/>
      <c r="H74" s="15"/>
      <c r="I74" s="15"/>
      <c r="J74" s="15"/>
      <c r="K74" s="15"/>
      <c r="L74" s="15"/>
      <c r="M74" s="15"/>
      <c r="N74" s="15"/>
      <c r="O74" s="15"/>
      <c r="P74" s="15"/>
      <c r="Q74" s="15"/>
      <c r="R74" s="15"/>
      <c r="S74" s="15"/>
      <c r="T74" s="20"/>
      <c r="U74" s="21"/>
      <c r="V74" s="21"/>
      <c r="W74" s="21"/>
      <c r="X74" s="22"/>
    </row>
    <row r="75" spans="1:24" ht="16" customHeight="1" x14ac:dyDescent="0.2">
      <c r="A75" s="15"/>
      <c r="B75" s="15"/>
      <c r="C75" s="15"/>
      <c r="D75" s="15"/>
      <c r="E75" s="15"/>
      <c r="F75" s="15"/>
      <c r="G75" s="15"/>
      <c r="H75" s="15"/>
      <c r="I75" s="15"/>
      <c r="J75" s="15"/>
      <c r="K75" s="15"/>
      <c r="L75" s="15"/>
      <c r="M75" s="15"/>
      <c r="N75" s="15"/>
      <c r="O75" s="15"/>
      <c r="P75" s="15"/>
      <c r="Q75" s="15"/>
      <c r="R75" s="15"/>
      <c r="S75" s="15"/>
      <c r="T75" s="20"/>
      <c r="U75" s="21"/>
      <c r="V75" s="21"/>
      <c r="W75" s="21"/>
      <c r="X75" s="22"/>
    </row>
    <row r="76" spans="1:24" ht="16" customHeight="1" x14ac:dyDescent="0.2">
      <c r="A76" s="15"/>
      <c r="B76" s="15"/>
      <c r="C76" s="15"/>
      <c r="D76" s="15"/>
      <c r="E76" s="15"/>
      <c r="F76" s="15"/>
      <c r="G76" s="15"/>
      <c r="H76" s="15"/>
      <c r="I76" s="15"/>
      <c r="J76" s="15"/>
      <c r="K76" s="15"/>
      <c r="L76" s="15"/>
      <c r="M76" s="15"/>
      <c r="N76" s="15"/>
      <c r="O76" s="15"/>
      <c r="P76" s="15"/>
      <c r="Q76" s="15"/>
      <c r="R76" s="15"/>
      <c r="S76" s="15"/>
      <c r="T76" s="20"/>
      <c r="U76" s="21"/>
      <c r="V76" s="21"/>
      <c r="W76" s="21"/>
      <c r="X76" s="22"/>
    </row>
    <row r="77" spans="1:24" ht="16" customHeight="1" x14ac:dyDescent="0.2">
      <c r="A77" s="15"/>
      <c r="B77" s="15"/>
      <c r="C77" s="15"/>
      <c r="D77" s="15"/>
      <c r="E77" s="15"/>
      <c r="F77" s="15"/>
      <c r="G77" s="15"/>
      <c r="H77" s="15"/>
      <c r="I77" s="15"/>
      <c r="J77" s="15"/>
      <c r="K77" s="15"/>
      <c r="L77" s="15"/>
      <c r="M77" s="15"/>
      <c r="N77" s="15"/>
      <c r="O77" s="15"/>
      <c r="P77" s="15"/>
      <c r="Q77" s="15"/>
      <c r="R77" s="15"/>
      <c r="S77" s="15"/>
      <c r="T77" s="20"/>
      <c r="U77" s="21"/>
      <c r="V77" s="21"/>
      <c r="W77" s="21"/>
      <c r="X77" s="22"/>
    </row>
    <row r="78" spans="1:24" ht="16" customHeight="1" x14ac:dyDescent="0.2">
      <c r="A78" s="15"/>
      <c r="B78" s="15"/>
      <c r="C78" s="15"/>
      <c r="D78" s="15"/>
      <c r="E78" s="15"/>
      <c r="F78" s="15"/>
      <c r="G78" s="15"/>
      <c r="H78" s="15"/>
      <c r="I78" s="15"/>
      <c r="J78" s="15"/>
      <c r="K78" s="15"/>
      <c r="L78" s="15"/>
      <c r="M78" s="15"/>
      <c r="N78" s="15"/>
      <c r="O78" s="15"/>
      <c r="P78" s="15"/>
      <c r="Q78" s="15"/>
      <c r="R78" s="15"/>
      <c r="S78" s="15"/>
      <c r="T78" s="20"/>
      <c r="U78" s="21"/>
      <c r="V78" s="21"/>
      <c r="W78" s="21"/>
      <c r="X78" s="22"/>
    </row>
    <row r="79" spans="1:24" ht="16" customHeight="1" x14ac:dyDescent="0.2">
      <c r="A79" s="15"/>
      <c r="B79" s="15"/>
      <c r="C79" s="15"/>
      <c r="D79" s="15"/>
      <c r="E79" s="15"/>
      <c r="F79" s="15"/>
      <c r="G79" s="15"/>
      <c r="H79" s="15"/>
      <c r="I79" s="15"/>
      <c r="J79" s="15"/>
      <c r="K79" s="15"/>
      <c r="L79" s="15"/>
      <c r="M79" s="15"/>
      <c r="N79" s="15"/>
      <c r="O79" s="15"/>
      <c r="P79" s="15"/>
      <c r="Q79" s="15"/>
      <c r="R79" s="15"/>
      <c r="S79" s="15"/>
      <c r="T79" s="20"/>
      <c r="U79" s="21"/>
      <c r="V79" s="21"/>
      <c r="W79" s="21"/>
      <c r="X79" s="22"/>
    </row>
    <row r="80" spans="1:24" ht="16" customHeight="1" x14ac:dyDescent="0.2">
      <c r="A80" s="15"/>
      <c r="B80" s="15"/>
      <c r="C80" s="15"/>
      <c r="D80" s="15"/>
      <c r="E80" s="15"/>
      <c r="F80" s="15"/>
      <c r="G80" s="15"/>
      <c r="H80" s="15"/>
      <c r="I80" s="15"/>
      <c r="J80" s="15"/>
      <c r="K80" s="15"/>
      <c r="L80" s="15"/>
      <c r="M80" s="15"/>
      <c r="N80" s="15"/>
      <c r="O80" s="15"/>
      <c r="P80" s="15"/>
      <c r="Q80" s="15"/>
      <c r="R80" s="15"/>
      <c r="S80" s="15"/>
      <c r="T80" s="20"/>
      <c r="U80" s="21"/>
      <c r="V80" s="21"/>
      <c r="W80" s="21"/>
      <c r="X80" s="22"/>
    </row>
    <row r="81" spans="1:24" ht="16" customHeight="1" x14ac:dyDescent="0.2">
      <c r="A81" s="15"/>
      <c r="B81" s="15"/>
      <c r="C81" s="15"/>
      <c r="D81" s="15"/>
      <c r="E81" s="15"/>
      <c r="F81" s="15"/>
      <c r="G81" s="15"/>
      <c r="H81" s="15"/>
      <c r="I81" s="15"/>
      <c r="J81" s="15"/>
      <c r="K81" s="15"/>
      <c r="L81" s="15"/>
      <c r="M81" s="15"/>
      <c r="N81" s="15"/>
      <c r="O81" s="15"/>
      <c r="P81" s="15"/>
      <c r="Q81" s="15"/>
      <c r="R81" s="15"/>
      <c r="S81" s="15"/>
      <c r="T81" s="20"/>
      <c r="U81" s="21"/>
      <c r="V81" s="21"/>
      <c r="W81" s="21"/>
      <c r="X81" s="22"/>
    </row>
    <row r="82" spans="1:24" ht="16" customHeight="1" x14ac:dyDescent="0.2">
      <c r="A82" s="15"/>
      <c r="B82" s="15"/>
      <c r="C82" s="15"/>
      <c r="D82" s="15"/>
      <c r="E82" s="15"/>
      <c r="F82" s="15"/>
      <c r="G82" s="15"/>
      <c r="H82" s="15"/>
      <c r="I82" s="15"/>
      <c r="J82" s="15"/>
      <c r="K82" s="15"/>
      <c r="L82" s="15"/>
      <c r="M82" s="15"/>
      <c r="N82" s="15"/>
      <c r="O82" s="15"/>
      <c r="P82" s="15"/>
      <c r="Q82" s="15"/>
      <c r="R82" s="15"/>
      <c r="S82" s="15"/>
      <c r="T82" s="20"/>
      <c r="U82" s="21"/>
      <c r="V82" s="21"/>
      <c r="W82" s="21"/>
      <c r="X82" s="22"/>
    </row>
    <row r="83" spans="1:24" ht="16" customHeight="1" x14ac:dyDescent="0.2">
      <c r="A83" s="15"/>
      <c r="B83" s="15"/>
      <c r="C83" s="15"/>
      <c r="D83" s="15"/>
      <c r="E83" s="15"/>
      <c r="F83" s="15"/>
      <c r="G83" s="15"/>
      <c r="H83" s="15"/>
      <c r="I83" s="15"/>
      <c r="J83" s="15"/>
      <c r="K83" s="15"/>
      <c r="L83" s="15"/>
      <c r="M83" s="15"/>
      <c r="N83" s="15"/>
      <c r="O83" s="15"/>
      <c r="P83" s="15"/>
      <c r="Q83" s="15"/>
      <c r="R83" s="15"/>
      <c r="S83" s="15"/>
      <c r="T83" s="20"/>
      <c r="U83" s="21"/>
      <c r="V83" s="21"/>
      <c r="W83" s="21"/>
      <c r="X83" s="22"/>
    </row>
    <row r="84" spans="1:24" ht="16" customHeight="1" x14ac:dyDescent="0.2">
      <c r="A84" s="15"/>
      <c r="B84" s="15"/>
      <c r="C84" s="15"/>
      <c r="D84" s="15"/>
      <c r="E84" s="15"/>
      <c r="F84" s="15"/>
      <c r="G84" s="15"/>
      <c r="H84" s="15"/>
      <c r="I84" s="15"/>
      <c r="J84" s="15"/>
      <c r="K84" s="15"/>
      <c r="L84" s="15"/>
      <c r="M84" s="15"/>
      <c r="N84" s="15"/>
      <c r="O84" s="15"/>
      <c r="P84" s="15"/>
      <c r="Q84" s="15"/>
      <c r="R84" s="15"/>
      <c r="S84" s="15"/>
      <c r="T84" s="20"/>
      <c r="U84" s="21"/>
      <c r="V84" s="21"/>
      <c r="W84" s="21"/>
      <c r="X84" s="22"/>
    </row>
    <row r="85" spans="1:24" ht="16" customHeight="1" x14ac:dyDescent="0.2">
      <c r="A85" s="15"/>
      <c r="B85" s="15"/>
      <c r="C85" s="15"/>
      <c r="D85" s="15"/>
      <c r="E85" s="15"/>
      <c r="F85" s="15"/>
      <c r="G85" s="15"/>
      <c r="H85" s="15"/>
      <c r="I85" s="15"/>
      <c r="J85" s="15"/>
      <c r="K85" s="15"/>
      <c r="L85" s="15"/>
      <c r="M85" s="15"/>
      <c r="N85" s="15"/>
      <c r="O85" s="15"/>
      <c r="P85" s="15"/>
      <c r="Q85" s="15"/>
      <c r="R85" s="15"/>
      <c r="S85" s="15"/>
      <c r="T85" s="20"/>
      <c r="U85" s="21"/>
      <c r="V85" s="21"/>
      <c r="W85" s="21"/>
      <c r="X85" s="22"/>
    </row>
    <row r="86" spans="1:24" ht="16" customHeight="1" x14ac:dyDescent="0.2">
      <c r="A86" s="15"/>
      <c r="B86" s="15"/>
      <c r="C86" s="15"/>
      <c r="D86" s="15"/>
      <c r="E86" s="15"/>
      <c r="F86" s="15"/>
      <c r="G86" s="15"/>
      <c r="H86" s="15"/>
      <c r="I86" s="15"/>
      <c r="J86" s="15"/>
      <c r="K86" s="15"/>
      <c r="L86" s="15"/>
      <c r="M86" s="15"/>
      <c r="N86" s="15"/>
      <c r="O86" s="15"/>
      <c r="P86" s="15"/>
      <c r="Q86" s="15"/>
      <c r="R86" s="15"/>
      <c r="S86" s="15"/>
      <c r="T86" s="20"/>
      <c r="U86" s="21"/>
      <c r="V86" s="21"/>
      <c r="W86" s="21"/>
      <c r="X86" s="22"/>
    </row>
    <row r="87" spans="1:24" ht="16" customHeight="1" x14ac:dyDescent="0.2">
      <c r="A87" s="15"/>
      <c r="B87" s="15"/>
      <c r="C87" s="15"/>
      <c r="D87" s="15"/>
      <c r="E87" s="15"/>
      <c r="F87" s="15"/>
      <c r="G87" s="15"/>
      <c r="H87" s="15"/>
      <c r="I87" s="15"/>
      <c r="J87" s="15"/>
      <c r="K87" s="15"/>
      <c r="L87" s="15"/>
      <c r="M87" s="15"/>
      <c r="N87" s="15"/>
      <c r="O87" s="15"/>
      <c r="P87" s="15"/>
      <c r="Q87" s="15"/>
      <c r="R87" s="15"/>
      <c r="S87" s="15"/>
      <c r="T87" s="20"/>
      <c r="U87" s="21"/>
      <c r="V87" s="21"/>
      <c r="W87" s="21"/>
      <c r="X87" s="22"/>
    </row>
    <row r="88" spans="1:24" ht="16" customHeight="1" x14ac:dyDescent="0.2">
      <c r="A88" s="15"/>
      <c r="B88" s="15"/>
      <c r="C88" s="15"/>
      <c r="D88" s="15"/>
      <c r="E88" s="15"/>
      <c r="F88" s="15"/>
      <c r="G88" s="15"/>
      <c r="H88" s="15"/>
      <c r="I88" s="15"/>
      <c r="J88" s="15"/>
      <c r="K88" s="15"/>
      <c r="L88" s="15"/>
      <c r="M88" s="15"/>
      <c r="N88" s="15"/>
      <c r="O88" s="15"/>
      <c r="P88" s="15"/>
      <c r="Q88" s="15"/>
      <c r="R88" s="15"/>
      <c r="S88" s="15"/>
      <c r="T88" s="20"/>
      <c r="U88" s="21"/>
      <c r="V88" s="21"/>
      <c r="W88" s="21"/>
      <c r="X88" s="22"/>
    </row>
    <row r="89" spans="1:24" ht="16" customHeight="1" x14ac:dyDescent="0.2">
      <c r="A89" s="15"/>
      <c r="B89" s="15"/>
      <c r="C89" s="15"/>
      <c r="D89" s="15"/>
      <c r="E89" s="15"/>
      <c r="F89" s="15"/>
      <c r="G89" s="15"/>
      <c r="H89" s="15"/>
      <c r="I89" s="15"/>
      <c r="J89" s="15"/>
      <c r="K89" s="15"/>
      <c r="L89" s="15"/>
      <c r="M89" s="15"/>
      <c r="N89" s="15"/>
      <c r="O89" s="15"/>
      <c r="P89" s="15"/>
      <c r="Q89" s="15"/>
      <c r="R89" s="15"/>
      <c r="S89" s="15"/>
      <c r="T89" s="27"/>
      <c r="U89" s="28"/>
      <c r="V89" s="28"/>
      <c r="W89" s="28"/>
      <c r="X89" s="29"/>
    </row>
  </sheetData>
  <pageMargins left="0.7" right="0.7" top="0.75" bottom="0.75" header="0.3" footer="0.3"/>
  <pageSetup orientation="portrait"/>
  <headerFooter>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0"/>
  <sheetViews>
    <sheetView showGridLines="0" workbookViewId="0">
      <selection activeCell="O2" sqref="O2:O22"/>
    </sheetView>
  </sheetViews>
  <sheetFormatPr baseColWidth="10" defaultColWidth="10.83203125" defaultRowHeight="16" customHeight="1" x14ac:dyDescent="0.2"/>
  <cols>
    <col min="1" max="1" width="36.1640625" style="1" customWidth="1"/>
    <col min="2" max="2" width="12" style="1" customWidth="1"/>
    <col min="3" max="14" width="10.83203125" style="1" customWidth="1"/>
    <col min="15" max="15" width="13.1640625" style="1" customWidth="1"/>
    <col min="16" max="25" width="10.83203125" style="1" customWidth="1"/>
    <col min="26" max="16384" width="10.83203125" style="1"/>
  </cols>
  <sheetData>
    <row r="1" spans="1:24" ht="15.25" customHeight="1" x14ac:dyDescent="0.2">
      <c r="A1" s="2" t="s">
        <v>205</v>
      </c>
      <c r="B1" s="30">
        <v>44364</v>
      </c>
      <c r="C1" s="30">
        <v>44371</v>
      </c>
      <c r="D1" s="43">
        <v>44378</v>
      </c>
      <c r="E1" s="43">
        <v>44384</v>
      </c>
      <c r="F1" s="43">
        <v>44395</v>
      </c>
      <c r="G1" s="43">
        <v>44398</v>
      </c>
      <c r="H1" s="43">
        <v>44406</v>
      </c>
      <c r="I1" s="43">
        <v>44412</v>
      </c>
      <c r="J1" s="43">
        <v>44419</v>
      </c>
      <c r="K1" s="43">
        <v>44426</v>
      </c>
      <c r="L1" s="43">
        <v>44433</v>
      </c>
      <c r="M1" s="31" t="s">
        <v>214</v>
      </c>
      <c r="N1" s="30">
        <v>44448</v>
      </c>
      <c r="O1" s="15"/>
      <c r="P1" s="15"/>
      <c r="Q1" s="15"/>
      <c r="R1" s="15"/>
      <c r="S1" s="15"/>
      <c r="T1" s="16"/>
      <c r="U1" s="17"/>
      <c r="V1" s="17"/>
      <c r="W1" s="17"/>
      <c r="X1" s="18"/>
    </row>
    <row r="2" spans="1:24" ht="15.25" customHeight="1" x14ac:dyDescent="0.2">
      <c r="A2" s="5" t="s">
        <v>2</v>
      </c>
      <c r="B2" s="32">
        <v>0</v>
      </c>
      <c r="C2" s="32">
        <v>0</v>
      </c>
      <c r="D2" s="33">
        <v>0</v>
      </c>
      <c r="E2" s="33">
        <v>5</v>
      </c>
      <c r="F2" s="33">
        <v>35</v>
      </c>
      <c r="G2" s="33">
        <v>12</v>
      </c>
      <c r="H2" s="33">
        <v>37</v>
      </c>
      <c r="I2" s="33">
        <v>36</v>
      </c>
      <c r="J2" s="19">
        <v>22</v>
      </c>
      <c r="K2" s="19">
        <v>3</v>
      </c>
      <c r="L2" s="19">
        <v>31</v>
      </c>
      <c r="M2" s="19">
        <v>26</v>
      </c>
      <c r="N2" s="19">
        <v>5</v>
      </c>
      <c r="O2" s="15"/>
      <c r="P2" s="15"/>
      <c r="Q2" s="15"/>
      <c r="R2" s="15"/>
      <c r="S2" s="15"/>
      <c r="T2" s="20"/>
      <c r="U2" s="21"/>
      <c r="V2" s="21"/>
      <c r="W2" s="21"/>
      <c r="X2" s="22"/>
    </row>
    <row r="3" spans="1:24" ht="15.25" customHeight="1" x14ac:dyDescent="0.2">
      <c r="A3" s="7" t="s">
        <v>8</v>
      </c>
      <c r="B3" s="32">
        <v>0</v>
      </c>
      <c r="C3" s="32">
        <v>0</v>
      </c>
      <c r="D3" s="33">
        <v>0</v>
      </c>
      <c r="E3" s="33">
        <v>0</v>
      </c>
      <c r="F3" s="33">
        <v>0</v>
      </c>
      <c r="G3" s="33">
        <v>0</v>
      </c>
      <c r="H3" s="33">
        <v>0</v>
      </c>
      <c r="I3" s="33">
        <v>0</v>
      </c>
      <c r="J3" s="19">
        <v>0</v>
      </c>
      <c r="K3" s="19">
        <v>0</v>
      </c>
      <c r="L3" s="19">
        <v>0</v>
      </c>
      <c r="M3" s="19">
        <v>0</v>
      </c>
      <c r="N3" s="19">
        <v>0</v>
      </c>
      <c r="O3" s="15"/>
      <c r="P3" s="15"/>
      <c r="Q3" s="15"/>
      <c r="R3" s="15"/>
      <c r="S3" s="15"/>
      <c r="T3" s="20"/>
      <c r="U3" s="21"/>
      <c r="V3" s="21"/>
      <c r="W3" s="21"/>
      <c r="X3" s="22"/>
    </row>
    <row r="4" spans="1:24" ht="15.25" customHeight="1" x14ac:dyDescent="0.2">
      <c r="A4" s="5" t="s">
        <v>11</v>
      </c>
      <c r="B4" s="32">
        <v>5</v>
      </c>
      <c r="C4" s="32">
        <v>9</v>
      </c>
      <c r="D4" s="33">
        <v>6</v>
      </c>
      <c r="E4" s="33">
        <v>2</v>
      </c>
      <c r="F4" s="33">
        <v>0</v>
      </c>
      <c r="G4" s="33">
        <v>0</v>
      </c>
      <c r="H4" s="33">
        <v>0</v>
      </c>
      <c r="I4" s="33">
        <v>0</v>
      </c>
      <c r="J4" s="19">
        <v>0</v>
      </c>
      <c r="K4" s="19">
        <v>0</v>
      </c>
      <c r="L4" s="19">
        <v>0</v>
      </c>
      <c r="M4" s="19">
        <v>0</v>
      </c>
      <c r="N4" s="19">
        <v>0</v>
      </c>
      <c r="O4" s="15"/>
      <c r="P4" s="15"/>
      <c r="Q4" s="15"/>
      <c r="R4" s="15"/>
      <c r="S4" s="15"/>
      <c r="T4" s="20"/>
      <c r="U4" s="21"/>
      <c r="V4" s="21"/>
      <c r="W4" s="21"/>
      <c r="X4" s="22"/>
    </row>
    <row r="5" spans="1:24" ht="15.25" customHeight="1" x14ac:dyDescent="0.2">
      <c r="A5" s="5" t="s">
        <v>13</v>
      </c>
      <c r="B5" s="32">
        <v>0</v>
      </c>
      <c r="C5" s="32">
        <v>0</v>
      </c>
      <c r="D5" s="33">
        <v>8</v>
      </c>
      <c r="E5" s="33">
        <v>15</v>
      </c>
      <c r="F5" s="33">
        <v>3</v>
      </c>
      <c r="G5" s="44" t="s">
        <v>234</v>
      </c>
      <c r="H5" s="33">
        <v>0</v>
      </c>
      <c r="I5" s="33">
        <v>0</v>
      </c>
      <c r="J5" s="19">
        <v>0</v>
      </c>
      <c r="K5" s="19">
        <v>0</v>
      </c>
      <c r="L5" s="19">
        <v>0</v>
      </c>
      <c r="M5" s="19">
        <v>0</v>
      </c>
      <c r="N5" s="19">
        <v>0</v>
      </c>
      <c r="O5" s="15"/>
      <c r="P5" s="15"/>
      <c r="Q5" s="15"/>
      <c r="R5" s="15"/>
      <c r="S5" s="15"/>
      <c r="T5" s="20"/>
      <c r="U5" s="21"/>
      <c r="V5" s="21"/>
      <c r="W5" s="21"/>
      <c r="X5" s="22"/>
    </row>
    <row r="6" spans="1:24" ht="15.25" customHeight="1" x14ac:dyDescent="0.2">
      <c r="A6" s="7" t="s">
        <v>225</v>
      </c>
      <c r="B6" s="32">
        <v>0</v>
      </c>
      <c r="C6" s="32">
        <v>0</v>
      </c>
      <c r="D6" s="33">
        <v>0</v>
      </c>
      <c r="E6" s="33">
        <v>7</v>
      </c>
      <c r="F6" s="33">
        <v>62</v>
      </c>
      <c r="G6" s="33">
        <v>100</v>
      </c>
      <c r="H6" s="33">
        <v>80</v>
      </c>
      <c r="I6" s="33">
        <v>35</v>
      </c>
      <c r="J6" s="19">
        <v>39</v>
      </c>
      <c r="K6" s="19">
        <v>0</v>
      </c>
      <c r="L6" s="19">
        <v>0</v>
      </c>
      <c r="M6" s="19">
        <v>0</v>
      </c>
      <c r="N6" s="19">
        <v>0</v>
      </c>
      <c r="O6" s="15"/>
      <c r="P6" s="15"/>
      <c r="Q6" s="15"/>
      <c r="R6" s="15"/>
      <c r="S6" s="15"/>
      <c r="T6" s="20"/>
      <c r="U6" s="21"/>
      <c r="V6" s="21"/>
      <c r="W6" s="21"/>
      <c r="X6" s="22"/>
    </row>
    <row r="7" spans="1:24" ht="15.25" customHeight="1" x14ac:dyDescent="0.2">
      <c r="A7" s="5" t="s">
        <v>32</v>
      </c>
      <c r="B7" s="32">
        <v>0</v>
      </c>
      <c r="C7" s="32">
        <v>0</v>
      </c>
      <c r="D7" s="33">
        <v>0</v>
      </c>
      <c r="E7" s="33">
        <v>0</v>
      </c>
      <c r="F7" s="33">
        <v>24</v>
      </c>
      <c r="G7" s="33">
        <v>32</v>
      </c>
      <c r="H7" s="33">
        <v>30</v>
      </c>
      <c r="I7" s="33">
        <v>16</v>
      </c>
      <c r="J7" s="19">
        <v>18</v>
      </c>
      <c r="K7" s="19">
        <v>3</v>
      </c>
      <c r="L7" s="19">
        <v>1</v>
      </c>
      <c r="M7" s="19">
        <v>0</v>
      </c>
      <c r="N7" s="19">
        <v>0</v>
      </c>
      <c r="O7" s="15"/>
      <c r="P7" s="15"/>
      <c r="Q7" s="15"/>
      <c r="R7" s="15"/>
      <c r="S7" s="15"/>
      <c r="T7" s="20"/>
      <c r="U7" s="21"/>
      <c r="V7" s="21"/>
      <c r="W7" s="21"/>
      <c r="X7" s="22"/>
    </row>
    <row r="8" spans="1:24" ht="15.25" customHeight="1" x14ac:dyDescent="0.2">
      <c r="A8" s="5" t="s">
        <v>235</v>
      </c>
      <c r="B8" s="32">
        <v>0</v>
      </c>
      <c r="C8" s="32">
        <v>0</v>
      </c>
      <c r="D8" s="33">
        <v>0</v>
      </c>
      <c r="E8" s="33">
        <v>0</v>
      </c>
      <c r="F8" s="33">
        <v>0</v>
      </c>
      <c r="G8" s="33">
        <v>2</v>
      </c>
      <c r="H8" s="33">
        <v>2</v>
      </c>
      <c r="I8" s="33">
        <v>3</v>
      </c>
      <c r="J8" s="19">
        <v>2</v>
      </c>
      <c r="K8" s="19">
        <v>1</v>
      </c>
      <c r="L8" s="19">
        <v>0</v>
      </c>
      <c r="M8" s="19">
        <v>0</v>
      </c>
      <c r="N8" s="19">
        <v>0</v>
      </c>
      <c r="O8" s="15"/>
      <c r="P8" s="15"/>
      <c r="Q8" s="15"/>
      <c r="R8" s="15"/>
      <c r="S8" s="15"/>
      <c r="T8" s="20"/>
      <c r="U8" s="21"/>
      <c r="V8" s="21"/>
      <c r="W8" s="21"/>
      <c r="X8" s="22"/>
    </row>
    <row r="9" spans="1:24" ht="15.25" customHeight="1" x14ac:dyDescent="0.2">
      <c r="A9" s="8" t="s">
        <v>44</v>
      </c>
      <c r="B9" s="32">
        <v>0</v>
      </c>
      <c r="C9" s="32">
        <v>14</v>
      </c>
      <c r="D9" s="33">
        <v>10</v>
      </c>
      <c r="E9" s="33">
        <v>4</v>
      </c>
      <c r="F9" s="33">
        <v>0</v>
      </c>
      <c r="G9" s="33">
        <v>0</v>
      </c>
      <c r="H9" s="33">
        <v>0</v>
      </c>
      <c r="I9" s="33">
        <v>0</v>
      </c>
      <c r="J9" s="19">
        <v>0</v>
      </c>
      <c r="K9" s="19">
        <v>0</v>
      </c>
      <c r="L9" s="19">
        <v>0</v>
      </c>
      <c r="M9" s="19">
        <v>0</v>
      </c>
      <c r="N9" s="19">
        <v>0</v>
      </c>
      <c r="O9" s="15"/>
      <c r="P9" s="15"/>
      <c r="Q9" s="15"/>
      <c r="R9" s="15"/>
      <c r="S9" s="15"/>
      <c r="T9" s="20"/>
      <c r="U9" s="21"/>
      <c r="V9" s="21"/>
      <c r="W9" s="21"/>
      <c r="X9" s="22"/>
    </row>
    <row r="10" spans="1:24" ht="15.25" customHeight="1" x14ac:dyDescent="0.2">
      <c r="A10" s="8" t="s">
        <v>100</v>
      </c>
      <c r="B10" s="32">
        <v>0</v>
      </c>
      <c r="C10" s="32">
        <v>0</v>
      </c>
      <c r="D10" s="33">
        <v>0</v>
      </c>
      <c r="E10" s="33">
        <v>0</v>
      </c>
      <c r="F10" s="33">
        <v>0</v>
      </c>
      <c r="G10" s="33">
        <v>0</v>
      </c>
      <c r="H10" s="33">
        <v>0</v>
      </c>
      <c r="I10" s="33">
        <v>0</v>
      </c>
      <c r="J10" s="19">
        <v>3</v>
      </c>
      <c r="K10" s="19">
        <v>2</v>
      </c>
      <c r="L10" s="19">
        <v>2</v>
      </c>
      <c r="M10" s="19">
        <v>0</v>
      </c>
      <c r="N10" s="19">
        <v>0</v>
      </c>
      <c r="O10" s="15"/>
      <c r="P10" s="15"/>
      <c r="Q10" s="15"/>
      <c r="R10" s="15"/>
      <c r="S10" s="15"/>
      <c r="T10" s="20"/>
      <c r="U10" s="21"/>
      <c r="V10" s="21"/>
      <c r="W10" s="21"/>
      <c r="X10" s="22"/>
    </row>
    <row r="11" spans="1:24" ht="15.25" customHeight="1" x14ac:dyDescent="0.2">
      <c r="A11" s="23" t="s">
        <v>109</v>
      </c>
      <c r="B11" s="32">
        <v>0</v>
      </c>
      <c r="C11" s="32">
        <v>0</v>
      </c>
      <c r="D11" s="33">
        <v>0</v>
      </c>
      <c r="E11" s="33">
        <v>0</v>
      </c>
      <c r="F11" s="33">
        <v>3</v>
      </c>
      <c r="G11" s="33">
        <v>7</v>
      </c>
      <c r="H11" s="33">
        <v>17</v>
      </c>
      <c r="I11" s="33">
        <v>20</v>
      </c>
      <c r="J11" s="19">
        <v>21</v>
      </c>
      <c r="K11" s="19">
        <v>14</v>
      </c>
      <c r="L11" s="19">
        <v>13</v>
      </c>
      <c r="M11" s="19">
        <v>7</v>
      </c>
      <c r="N11" s="19">
        <v>1</v>
      </c>
      <c r="O11" s="15"/>
      <c r="P11" s="15"/>
      <c r="Q11" s="15"/>
      <c r="R11" s="15"/>
      <c r="S11" s="15"/>
      <c r="T11" s="20"/>
      <c r="U11" s="21"/>
      <c r="V11" s="21"/>
      <c r="W11" s="21"/>
      <c r="X11" s="22"/>
    </row>
    <row r="12" spans="1:24" ht="15.25" customHeight="1" x14ac:dyDescent="0.2">
      <c r="A12" s="5" t="s">
        <v>228</v>
      </c>
      <c r="B12" s="32">
        <v>16</v>
      </c>
      <c r="C12" s="32">
        <v>0</v>
      </c>
      <c r="D12" s="33">
        <v>0</v>
      </c>
      <c r="E12" s="33">
        <v>0</v>
      </c>
      <c r="F12" s="33">
        <v>0</v>
      </c>
      <c r="G12" s="33">
        <v>0</v>
      </c>
      <c r="H12" s="33">
        <v>0</v>
      </c>
      <c r="I12" s="33">
        <v>0</v>
      </c>
      <c r="J12" s="19">
        <v>0</v>
      </c>
      <c r="K12" s="19">
        <v>0</v>
      </c>
      <c r="L12" s="19">
        <v>0</v>
      </c>
      <c r="M12" s="19">
        <v>0</v>
      </c>
      <c r="N12" s="19">
        <v>0</v>
      </c>
      <c r="O12" s="15"/>
      <c r="P12" s="15"/>
      <c r="Q12" s="15"/>
      <c r="R12" s="15"/>
      <c r="S12" s="15"/>
      <c r="T12" s="20"/>
      <c r="U12" s="21"/>
      <c r="V12" s="21"/>
      <c r="W12" s="21"/>
      <c r="X12" s="22"/>
    </row>
    <row r="13" spans="1:24" ht="15.25" customHeight="1" x14ac:dyDescent="0.2">
      <c r="A13" s="5" t="s">
        <v>135</v>
      </c>
      <c r="B13" s="32">
        <v>0</v>
      </c>
      <c r="C13" s="32">
        <v>1</v>
      </c>
      <c r="D13" s="33">
        <v>0</v>
      </c>
      <c r="E13" s="33">
        <v>0</v>
      </c>
      <c r="F13" s="33">
        <v>0</v>
      </c>
      <c r="G13" s="33">
        <v>0</v>
      </c>
      <c r="H13" s="33">
        <v>0</v>
      </c>
      <c r="I13" s="33">
        <v>0</v>
      </c>
      <c r="J13" s="19">
        <v>0</v>
      </c>
      <c r="K13" s="19">
        <v>0</v>
      </c>
      <c r="L13" s="19">
        <v>0</v>
      </c>
      <c r="M13" s="19">
        <v>0</v>
      </c>
      <c r="N13" s="19">
        <v>0</v>
      </c>
      <c r="O13" s="15"/>
      <c r="P13" s="15"/>
      <c r="Q13" s="15"/>
      <c r="R13" s="15"/>
      <c r="S13" s="15"/>
      <c r="T13" s="20"/>
      <c r="U13" s="21"/>
      <c r="V13" s="21"/>
      <c r="W13" s="21"/>
      <c r="X13" s="22"/>
    </row>
    <row r="14" spans="1:24" ht="15.25" customHeight="1" x14ac:dyDescent="0.2">
      <c r="A14" s="8" t="s">
        <v>139</v>
      </c>
      <c r="B14" s="32">
        <v>0</v>
      </c>
      <c r="C14" s="32">
        <v>0</v>
      </c>
      <c r="D14" s="33">
        <v>0</v>
      </c>
      <c r="E14" s="33">
        <v>0</v>
      </c>
      <c r="F14" s="33">
        <v>0</v>
      </c>
      <c r="G14" s="33">
        <v>0</v>
      </c>
      <c r="H14" s="33">
        <v>0</v>
      </c>
      <c r="I14" s="33">
        <v>0</v>
      </c>
      <c r="J14" s="19">
        <v>0</v>
      </c>
      <c r="K14" s="19">
        <v>0</v>
      </c>
      <c r="L14" s="19">
        <v>0</v>
      </c>
      <c r="M14" s="19">
        <v>0</v>
      </c>
      <c r="N14" s="19">
        <v>0</v>
      </c>
      <c r="O14" s="15"/>
      <c r="P14" s="15"/>
      <c r="Q14" s="15"/>
      <c r="R14" s="15"/>
      <c r="S14" s="15"/>
      <c r="T14" s="20"/>
      <c r="U14" s="21"/>
      <c r="V14" s="21"/>
      <c r="W14" s="21"/>
      <c r="X14" s="22"/>
    </row>
    <row r="15" spans="1:24" ht="15.25" customHeight="1" x14ac:dyDescent="0.2">
      <c r="A15" s="5" t="s">
        <v>229</v>
      </c>
      <c r="B15" s="32">
        <v>5</v>
      </c>
      <c r="C15" s="32">
        <v>16</v>
      </c>
      <c r="D15" s="33">
        <v>18</v>
      </c>
      <c r="E15" s="33">
        <v>13</v>
      </c>
      <c r="F15" s="33">
        <v>0</v>
      </c>
      <c r="G15" s="33">
        <v>0</v>
      </c>
      <c r="H15" s="33">
        <v>1</v>
      </c>
      <c r="I15" s="33">
        <v>0</v>
      </c>
      <c r="J15" s="19">
        <v>0</v>
      </c>
      <c r="K15" s="19">
        <v>0</v>
      </c>
      <c r="L15" s="19">
        <v>0</v>
      </c>
      <c r="M15" s="19">
        <v>0</v>
      </c>
      <c r="N15" s="19">
        <v>0</v>
      </c>
      <c r="O15" s="15"/>
      <c r="P15" s="15"/>
      <c r="Q15" s="15"/>
      <c r="R15" s="15"/>
      <c r="S15" s="15"/>
      <c r="T15" s="20"/>
      <c r="U15" s="21"/>
      <c r="V15" s="21"/>
      <c r="W15" s="21"/>
      <c r="X15" s="22"/>
    </row>
    <row r="16" spans="1:24" ht="15.25" customHeight="1" x14ac:dyDescent="0.2">
      <c r="A16" s="5" t="s">
        <v>159</v>
      </c>
      <c r="B16" s="32">
        <v>19</v>
      </c>
      <c r="C16" s="32">
        <v>25</v>
      </c>
      <c r="D16" s="33">
        <v>21</v>
      </c>
      <c r="E16" s="33">
        <v>14</v>
      </c>
      <c r="F16" s="33">
        <v>0</v>
      </c>
      <c r="G16" s="33">
        <v>0</v>
      </c>
      <c r="H16" s="33">
        <v>1</v>
      </c>
      <c r="I16" s="33">
        <v>0</v>
      </c>
      <c r="J16" s="19">
        <v>0</v>
      </c>
      <c r="K16" s="19">
        <v>0</v>
      </c>
      <c r="L16" s="19">
        <v>0</v>
      </c>
      <c r="M16" s="19">
        <v>0</v>
      </c>
      <c r="N16" s="19">
        <v>0</v>
      </c>
      <c r="O16" s="15"/>
      <c r="P16" s="15"/>
      <c r="Q16" s="15"/>
      <c r="R16" s="15"/>
      <c r="S16" s="15"/>
      <c r="T16" s="20"/>
      <c r="U16" s="21"/>
      <c r="V16" s="21"/>
      <c r="W16" s="21"/>
      <c r="X16" s="22"/>
    </row>
    <row r="17" spans="1:24" ht="15.25" customHeight="1" x14ac:dyDescent="0.2">
      <c r="A17" s="5" t="s">
        <v>170</v>
      </c>
      <c r="B17" s="32">
        <v>0</v>
      </c>
      <c r="C17" s="32">
        <v>0</v>
      </c>
      <c r="D17" s="33">
        <v>0</v>
      </c>
      <c r="E17" s="33">
        <v>10</v>
      </c>
      <c r="F17" s="33">
        <v>11</v>
      </c>
      <c r="G17" s="33">
        <v>13</v>
      </c>
      <c r="H17" s="33">
        <v>0</v>
      </c>
      <c r="I17" s="33">
        <v>0</v>
      </c>
      <c r="J17" s="19">
        <v>0</v>
      </c>
      <c r="K17" s="19">
        <v>0</v>
      </c>
      <c r="L17" s="19">
        <v>0</v>
      </c>
      <c r="M17" s="19">
        <v>0</v>
      </c>
      <c r="N17" s="19">
        <v>0</v>
      </c>
      <c r="O17" s="15"/>
      <c r="P17" s="15"/>
      <c r="Q17" s="15"/>
      <c r="R17" s="15"/>
      <c r="S17" s="15"/>
      <c r="T17" s="20"/>
      <c r="U17" s="21"/>
      <c r="V17" s="21"/>
      <c r="W17" s="21"/>
      <c r="X17" s="22"/>
    </row>
    <row r="18" spans="1:24" ht="15.25" customHeight="1" x14ac:dyDescent="0.2">
      <c r="A18" s="5" t="s">
        <v>230</v>
      </c>
      <c r="B18" s="32">
        <v>55</v>
      </c>
      <c r="C18" s="32">
        <v>18</v>
      </c>
      <c r="D18" s="33">
        <v>6</v>
      </c>
      <c r="E18" s="33">
        <v>12</v>
      </c>
      <c r="F18" s="33">
        <v>0</v>
      </c>
      <c r="G18" s="33">
        <v>0</v>
      </c>
      <c r="H18" s="33">
        <v>0</v>
      </c>
      <c r="I18" s="33">
        <v>0</v>
      </c>
      <c r="J18" s="19">
        <v>1</v>
      </c>
      <c r="K18" s="19">
        <v>1</v>
      </c>
      <c r="L18" s="19">
        <v>0</v>
      </c>
      <c r="M18" s="19">
        <v>6</v>
      </c>
      <c r="N18" s="19">
        <v>4</v>
      </c>
      <c r="O18" s="15"/>
      <c r="P18" s="15"/>
      <c r="Q18" s="15"/>
      <c r="R18" s="15"/>
      <c r="S18" s="15"/>
      <c r="T18" s="20"/>
      <c r="U18" s="21"/>
      <c r="V18" s="21"/>
      <c r="W18" s="21"/>
      <c r="X18" s="22"/>
    </row>
    <row r="19" spans="1:24" ht="15.25" customHeight="1" x14ac:dyDescent="0.2">
      <c r="A19" s="5" t="s">
        <v>231</v>
      </c>
      <c r="B19" s="32">
        <v>0</v>
      </c>
      <c r="C19" s="32">
        <v>0</v>
      </c>
      <c r="D19" s="33">
        <v>0</v>
      </c>
      <c r="E19" s="33">
        <v>0</v>
      </c>
      <c r="F19" s="33">
        <v>0</v>
      </c>
      <c r="G19" s="33">
        <v>1</v>
      </c>
      <c r="H19" s="33">
        <v>7</v>
      </c>
      <c r="I19" s="33">
        <v>0</v>
      </c>
      <c r="J19" s="19">
        <v>0</v>
      </c>
      <c r="K19" s="19">
        <v>0</v>
      </c>
      <c r="L19" s="19">
        <v>0</v>
      </c>
      <c r="M19" s="19">
        <v>0</v>
      </c>
      <c r="N19" s="19">
        <v>0</v>
      </c>
      <c r="O19" s="15"/>
      <c r="P19" s="15"/>
      <c r="Q19" s="15"/>
      <c r="R19" s="15"/>
      <c r="S19" s="15"/>
      <c r="T19" s="20"/>
      <c r="U19" s="21"/>
      <c r="V19" s="21"/>
      <c r="W19" s="21"/>
      <c r="X19" s="22"/>
    </row>
    <row r="20" spans="1:24" ht="15.25" customHeight="1" x14ac:dyDescent="0.2">
      <c r="A20" s="5" t="s">
        <v>194</v>
      </c>
      <c r="B20" s="32">
        <v>198</v>
      </c>
      <c r="C20" s="41" t="s">
        <v>236</v>
      </c>
      <c r="D20" s="44" t="s">
        <v>237</v>
      </c>
      <c r="E20" s="44" t="s">
        <v>236</v>
      </c>
      <c r="F20" s="33">
        <v>18</v>
      </c>
      <c r="G20" s="33">
        <v>0</v>
      </c>
      <c r="H20" s="33">
        <v>0</v>
      </c>
      <c r="I20" s="33">
        <v>0</v>
      </c>
      <c r="J20" s="19">
        <v>0</v>
      </c>
      <c r="K20" s="19">
        <v>0</v>
      </c>
      <c r="L20" s="19">
        <v>0</v>
      </c>
      <c r="M20" s="19">
        <v>0</v>
      </c>
      <c r="N20" s="19">
        <v>0</v>
      </c>
      <c r="O20" s="15"/>
      <c r="P20" s="15"/>
      <c r="Q20" s="15"/>
      <c r="R20" s="15"/>
      <c r="S20" s="15"/>
      <c r="T20" s="20"/>
      <c r="U20" s="21"/>
      <c r="V20" s="21"/>
      <c r="W20" s="21"/>
      <c r="X20" s="22"/>
    </row>
    <row r="21" spans="1:24" ht="15.25" customHeight="1" x14ac:dyDescent="0.2">
      <c r="A21" s="5" t="s">
        <v>232</v>
      </c>
      <c r="B21" s="32">
        <v>0</v>
      </c>
      <c r="C21" s="32">
        <v>0</v>
      </c>
      <c r="D21" s="33">
        <v>0</v>
      </c>
      <c r="E21" s="33">
        <v>0</v>
      </c>
      <c r="F21" s="33">
        <v>0</v>
      </c>
      <c r="G21" s="33">
        <v>0</v>
      </c>
      <c r="H21" s="33">
        <v>0</v>
      </c>
      <c r="I21" s="33">
        <v>0</v>
      </c>
      <c r="J21" s="19">
        <v>0</v>
      </c>
      <c r="K21" s="19">
        <v>0</v>
      </c>
      <c r="L21" s="19">
        <v>0</v>
      </c>
      <c r="M21" s="19">
        <v>0</v>
      </c>
      <c r="N21" s="19">
        <v>0</v>
      </c>
      <c r="O21" s="15"/>
      <c r="P21" s="15"/>
      <c r="Q21" s="15"/>
      <c r="R21" s="15"/>
      <c r="S21" s="15"/>
      <c r="T21" s="20"/>
      <c r="U21" s="21"/>
      <c r="V21" s="21"/>
      <c r="W21" s="21"/>
      <c r="X21" s="22"/>
    </row>
    <row r="22" spans="1:24" ht="15.25" customHeight="1" x14ac:dyDescent="0.2">
      <c r="A22" s="5" t="s">
        <v>202</v>
      </c>
      <c r="B22" s="32">
        <v>13</v>
      </c>
      <c r="C22" s="32">
        <v>16</v>
      </c>
      <c r="D22" s="33">
        <v>13</v>
      </c>
      <c r="E22" s="33">
        <v>4</v>
      </c>
      <c r="F22" s="33">
        <v>0</v>
      </c>
      <c r="G22" s="33">
        <v>0</v>
      </c>
      <c r="H22" s="33">
        <v>0</v>
      </c>
      <c r="I22" s="33">
        <v>0</v>
      </c>
      <c r="J22" s="19">
        <v>0</v>
      </c>
      <c r="K22" s="19">
        <v>0</v>
      </c>
      <c r="L22" s="19">
        <v>0</v>
      </c>
      <c r="M22" s="19">
        <v>0</v>
      </c>
      <c r="N22" s="19">
        <v>0</v>
      </c>
      <c r="O22" s="15"/>
      <c r="P22" s="15"/>
      <c r="Q22" s="15"/>
      <c r="R22" s="15"/>
      <c r="S22" s="15"/>
      <c r="T22" s="20"/>
      <c r="U22" s="21"/>
      <c r="V22" s="21"/>
      <c r="W22" s="21"/>
      <c r="X22" s="22"/>
    </row>
    <row r="23" spans="1:24" ht="15.25" customHeight="1" x14ac:dyDescent="0.2">
      <c r="A23" s="15"/>
      <c r="B23" s="34"/>
      <c r="C23" s="34"/>
      <c r="D23" s="35"/>
      <c r="E23" s="35"/>
      <c r="F23" s="35"/>
      <c r="G23" s="35"/>
      <c r="H23" s="35"/>
      <c r="I23" s="35"/>
      <c r="J23" s="15"/>
      <c r="K23" s="15"/>
      <c r="L23" s="15"/>
      <c r="M23" s="15"/>
      <c r="N23" s="15"/>
      <c r="O23" s="15"/>
      <c r="P23" s="15"/>
      <c r="Q23" s="15"/>
      <c r="R23" s="15"/>
      <c r="S23" s="15"/>
      <c r="T23" s="20"/>
      <c r="U23" s="21"/>
      <c r="V23" s="21"/>
      <c r="W23" s="21"/>
      <c r="X23" s="22"/>
    </row>
    <row r="24" spans="1:24" ht="15.25" customHeight="1" x14ac:dyDescent="0.2">
      <c r="A24" s="2" t="s">
        <v>212</v>
      </c>
      <c r="B24" s="32">
        <v>312</v>
      </c>
      <c r="C24" s="32">
        <v>299</v>
      </c>
      <c r="D24" s="33">
        <v>332</v>
      </c>
      <c r="E24" s="33">
        <v>286</v>
      </c>
      <c r="F24" s="33">
        <f>SUM(F2:F23)</f>
        <v>156</v>
      </c>
      <c r="G24" s="33">
        <f>SUM(G2:G23)</f>
        <v>167</v>
      </c>
      <c r="H24" s="33">
        <f>SUM(H2:H23)</f>
        <v>175</v>
      </c>
      <c r="I24" s="33">
        <f>SUM(I2:I22)</f>
        <v>110</v>
      </c>
      <c r="J24" s="19">
        <f>SUM(J2:J22)</f>
        <v>106</v>
      </c>
      <c r="K24" s="19">
        <v>24</v>
      </c>
      <c r="L24" s="19">
        <f>SUM(L2:L22)</f>
        <v>47</v>
      </c>
      <c r="M24" s="19">
        <v>39</v>
      </c>
      <c r="N24" s="19">
        <v>10</v>
      </c>
      <c r="O24" s="15"/>
      <c r="P24" s="15"/>
      <c r="Q24" s="15"/>
      <c r="R24" s="15"/>
      <c r="S24" s="15"/>
      <c r="T24" s="20"/>
      <c r="U24" s="21"/>
      <c r="V24" s="21"/>
      <c r="W24" s="21"/>
      <c r="X24" s="22"/>
    </row>
    <row r="25" spans="1:24" ht="15.25" customHeight="1" x14ac:dyDescent="0.2">
      <c r="A25" s="2" t="s">
        <v>213</v>
      </c>
      <c r="B25" s="32">
        <v>7</v>
      </c>
      <c r="C25" s="32">
        <v>8</v>
      </c>
      <c r="D25" s="33">
        <v>8</v>
      </c>
      <c r="E25" s="33">
        <v>12</v>
      </c>
      <c r="F25" s="33">
        <v>7</v>
      </c>
      <c r="G25" s="33">
        <v>8</v>
      </c>
      <c r="H25" s="33">
        <v>8</v>
      </c>
      <c r="I25" s="33">
        <v>5</v>
      </c>
      <c r="J25" s="19">
        <v>7</v>
      </c>
      <c r="K25" s="19">
        <v>6</v>
      </c>
      <c r="L25" s="19">
        <v>4</v>
      </c>
      <c r="M25" s="19">
        <v>3</v>
      </c>
      <c r="N25" s="19">
        <v>3</v>
      </c>
      <c r="O25" s="15"/>
      <c r="P25" s="15"/>
      <c r="Q25" s="15"/>
      <c r="R25" s="15"/>
      <c r="S25" s="15"/>
      <c r="T25" s="20"/>
      <c r="U25" s="21"/>
      <c r="V25" s="21"/>
      <c r="W25" s="21"/>
      <c r="X25" s="22"/>
    </row>
    <row r="26" spans="1:24" ht="15.25" customHeight="1" x14ac:dyDescent="0.2">
      <c r="A26" s="15"/>
      <c r="B26" s="36"/>
      <c r="C26" s="36"/>
      <c r="D26" s="15"/>
      <c r="E26" s="15"/>
      <c r="F26" s="15"/>
      <c r="G26" s="15"/>
      <c r="H26" s="15"/>
      <c r="I26" s="15"/>
      <c r="J26" s="15"/>
      <c r="K26" s="15"/>
      <c r="L26" s="15"/>
      <c r="M26" s="15"/>
      <c r="N26" s="15"/>
      <c r="O26" s="15"/>
      <c r="P26" s="15"/>
      <c r="Q26" s="15"/>
      <c r="R26" s="15"/>
      <c r="S26" s="15"/>
      <c r="T26" s="20"/>
      <c r="U26" s="21"/>
      <c r="V26" s="21"/>
      <c r="W26" s="21"/>
      <c r="X26" s="22"/>
    </row>
    <row r="27" spans="1:24" ht="16" customHeight="1" x14ac:dyDescent="0.2">
      <c r="A27" s="45" t="s">
        <v>238</v>
      </c>
      <c r="B27" s="36"/>
      <c r="C27" s="36"/>
      <c r="D27" s="15"/>
      <c r="E27" s="15"/>
      <c r="F27" s="15"/>
      <c r="G27" s="15"/>
      <c r="H27" s="15"/>
      <c r="I27" s="15"/>
      <c r="J27" s="15"/>
      <c r="K27" s="15"/>
      <c r="L27" s="15"/>
      <c r="M27" s="15"/>
      <c r="N27" s="15"/>
      <c r="O27" s="15"/>
      <c r="P27" s="15"/>
      <c r="Q27" s="15"/>
      <c r="R27" s="15"/>
      <c r="S27" s="15"/>
      <c r="T27" s="20"/>
      <c r="U27" s="21"/>
      <c r="V27" s="21"/>
      <c r="W27" s="21"/>
      <c r="X27" s="22"/>
    </row>
    <row r="28" spans="1:24" ht="16" customHeight="1" x14ac:dyDescent="0.2">
      <c r="A28" s="15"/>
      <c r="B28" s="36"/>
      <c r="C28" s="36"/>
      <c r="D28" s="15"/>
      <c r="E28" s="15"/>
      <c r="F28" s="15"/>
      <c r="G28" s="15"/>
      <c r="H28" s="15"/>
      <c r="I28" s="15"/>
      <c r="J28" s="15"/>
      <c r="K28" s="15"/>
      <c r="L28" s="15"/>
      <c r="M28" s="15"/>
      <c r="N28" s="15"/>
      <c r="O28" s="15"/>
      <c r="P28" s="15"/>
      <c r="Q28" s="15"/>
      <c r="R28" s="15"/>
      <c r="S28" s="15"/>
      <c r="T28" s="20"/>
      <c r="U28" s="21"/>
      <c r="V28" s="21"/>
      <c r="W28" s="21"/>
      <c r="X28" s="22"/>
    </row>
    <row r="29" spans="1:24" ht="16" customHeight="1" x14ac:dyDescent="0.2">
      <c r="A29" s="15"/>
      <c r="B29" s="36"/>
      <c r="C29" s="36"/>
      <c r="D29" s="15"/>
      <c r="E29" s="15"/>
      <c r="F29" s="15"/>
      <c r="G29" s="15"/>
      <c r="H29" s="15"/>
      <c r="I29" s="15"/>
      <c r="J29" s="15"/>
      <c r="K29" s="15"/>
      <c r="L29" s="15"/>
      <c r="M29" s="15"/>
      <c r="N29" s="15"/>
      <c r="O29" s="15"/>
      <c r="P29" s="15"/>
      <c r="Q29" s="15"/>
      <c r="R29" s="15"/>
      <c r="S29" s="15"/>
      <c r="T29" s="20"/>
      <c r="U29" s="21"/>
      <c r="V29" s="21"/>
      <c r="W29" s="21"/>
      <c r="X29" s="22"/>
    </row>
    <row r="30" spans="1:24" ht="16" customHeight="1" x14ac:dyDescent="0.2">
      <c r="A30" s="24"/>
      <c r="B30" s="37"/>
      <c r="C30" s="36"/>
      <c r="D30" s="15"/>
      <c r="E30" s="15"/>
      <c r="F30" s="15"/>
      <c r="G30" s="15"/>
      <c r="H30" s="15"/>
      <c r="I30" s="15"/>
      <c r="J30" s="15"/>
      <c r="K30" s="15"/>
      <c r="L30" s="15"/>
      <c r="M30" s="15"/>
      <c r="N30" s="15"/>
      <c r="O30" s="15"/>
      <c r="P30" s="15"/>
      <c r="Q30" s="15"/>
      <c r="R30" s="15"/>
      <c r="S30" s="15"/>
      <c r="T30" s="20"/>
      <c r="U30" s="21"/>
      <c r="V30" s="21"/>
      <c r="W30" s="21"/>
      <c r="X30" s="22"/>
    </row>
    <row r="31" spans="1:24" ht="16" customHeight="1" x14ac:dyDescent="0.2">
      <c r="A31" s="5"/>
      <c r="B31" s="36"/>
      <c r="C31" s="36"/>
      <c r="D31" s="15"/>
      <c r="E31" s="15"/>
      <c r="F31" s="15"/>
      <c r="G31" s="15"/>
      <c r="H31" s="15"/>
      <c r="I31" s="15"/>
      <c r="J31" s="15"/>
      <c r="K31" s="15"/>
      <c r="L31" s="15"/>
      <c r="M31" s="15"/>
      <c r="N31" s="15"/>
      <c r="O31" s="15"/>
      <c r="P31" s="15"/>
      <c r="Q31" s="15"/>
      <c r="R31" s="15"/>
      <c r="S31" s="15"/>
      <c r="T31" s="20"/>
      <c r="U31" s="21"/>
      <c r="V31" s="21"/>
      <c r="W31" s="21"/>
      <c r="X31" s="22"/>
    </row>
    <row r="32" spans="1:24" ht="16" customHeight="1" x14ac:dyDescent="0.2">
      <c r="A32" s="7"/>
      <c r="B32" s="36"/>
      <c r="C32" s="36"/>
      <c r="D32" s="15"/>
      <c r="E32" s="15"/>
      <c r="F32" s="15"/>
      <c r="G32" s="15"/>
      <c r="H32" s="15"/>
      <c r="I32" s="15"/>
      <c r="J32" s="15"/>
      <c r="K32" s="15"/>
      <c r="L32" s="15"/>
      <c r="M32" s="15"/>
      <c r="N32" s="15"/>
      <c r="O32" s="15"/>
      <c r="P32" s="15"/>
      <c r="Q32" s="15"/>
      <c r="R32" s="15"/>
      <c r="S32" s="15"/>
      <c r="T32" s="20"/>
      <c r="U32" s="21"/>
      <c r="V32" s="21"/>
      <c r="W32" s="21"/>
      <c r="X32" s="22"/>
    </row>
    <row r="33" spans="1:24" ht="16" customHeight="1" x14ac:dyDescent="0.2">
      <c r="A33" s="5"/>
      <c r="B33" s="36"/>
      <c r="C33" s="36"/>
      <c r="D33" s="15"/>
      <c r="E33" s="15"/>
      <c r="F33" s="15"/>
      <c r="G33" s="15"/>
      <c r="H33" s="15"/>
      <c r="I33" s="15"/>
      <c r="J33" s="15"/>
      <c r="K33" s="15"/>
      <c r="L33" s="15"/>
      <c r="M33" s="15"/>
      <c r="N33" s="15"/>
      <c r="O33" s="15"/>
      <c r="P33" s="15"/>
      <c r="Q33" s="15"/>
      <c r="R33" s="15"/>
      <c r="S33" s="15"/>
      <c r="T33" s="20"/>
      <c r="U33" s="21"/>
      <c r="V33" s="21"/>
      <c r="W33" s="21"/>
      <c r="X33" s="22"/>
    </row>
    <row r="34" spans="1:24" ht="16" customHeight="1" x14ac:dyDescent="0.2">
      <c r="A34" s="5"/>
      <c r="B34" s="36"/>
      <c r="C34" s="36"/>
      <c r="D34" s="15"/>
      <c r="E34" s="15"/>
      <c r="F34" s="15"/>
      <c r="G34" s="15"/>
      <c r="H34" s="15"/>
      <c r="I34" s="15"/>
      <c r="J34" s="15"/>
      <c r="K34" s="15"/>
      <c r="L34" s="15"/>
      <c r="M34" s="15"/>
      <c r="N34" s="15"/>
      <c r="O34" s="15"/>
      <c r="P34" s="15"/>
      <c r="Q34" s="15"/>
      <c r="R34" s="15"/>
      <c r="S34" s="15"/>
      <c r="T34" s="20"/>
      <c r="U34" s="21"/>
      <c r="V34" s="21"/>
      <c r="W34" s="21"/>
      <c r="X34" s="22"/>
    </row>
    <row r="35" spans="1:24" ht="16" customHeight="1" x14ac:dyDescent="0.2">
      <c r="A35" s="5"/>
      <c r="B35" s="36"/>
      <c r="C35" s="36"/>
      <c r="D35" s="15"/>
      <c r="E35" s="15"/>
      <c r="F35" s="15"/>
      <c r="G35" s="15"/>
      <c r="H35" s="15"/>
      <c r="I35" s="15"/>
      <c r="J35" s="15"/>
      <c r="K35" s="15"/>
      <c r="L35" s="15"/>
      <c r="M35" s="15"/>
      <c r="N35" s="15"/>
      <c r="O35" s="15"/>
      <c r="P35" s="15"/>
      <c r="Q35" s="15"/>
      <c r="R35" s="15"/>
      <c r="S35" s="15"/>
      <c r="T35" s="20"/>
      <c r="U35" s="21"/>
      <c r="V35" s="21"/>
      <c r="W35" s="21"/>
      <c r="X35" s="22"/>
    </row>
    <row r="36" spans="1:24" ht="16" customHeight="1" x14ac:dyDescent="0.2">
      <c r="A36" s="7"/>
      <c r="B36" s="36"/>
      <c r="C36" s="36"/>
      <c r="D36" s="15"/>
      <c r="E36" s="15"/>
      <c r="F36" s="15"/>
      <c r="G36" s="15"/>
      <c r="H36" s="15"/>
      <c r="I36" s="15"/>
      <c r="J36" s="15"/>
      <c r="K36" s="15"/>
      <c r="L36" s="15"/>
      <c r="M36" s="15"/>
      <c r="N36" s="15"/>
      <c r="O36" s="15"/>
      <c r="P36" s="15"/>
      <c r="Q36" s="15"/>
      <c r="R36" s="15"/>
      <c r="S36" s="15"/>
      <c r="T36" s="20"/>
      <c r="U36" s="21"/>
      <c r="V36" s="21"/>
      <c r="W36" s="21"/>
      <c r="X36" s="22"/>
    </row>
    <row r="37" spans="1:24" ht="16" customHeight="1" x14ac:dyDescent="0.2">
      <c r="A37" s="5"/>
      <c r="B37" s="36"/>
      <c r="C37" s="36"/>
      <c r="D37" s="15"/>
      <c r="E37" s="15"/>
      <c r="F37" s="15"/>
      <c r="G37" s="15"/>
      <c r="H37" s="15"/>
      <c r="I37" s="15"/>
      <c r="J37" s="15"/>
      <c r="K37" s="15"/>
      <c r="L37" s="15"/>
      <c r="M37" s="15"/>
      <c r="N37" s="15"/>
      <c r="O37" s="15"/>
      <c r="P37" s="15"/>
      <c r="Q37" s="15"/>
      <c r="R37" s="15"/>
      <c r="S37" s="15"/>
      <c r="T37" s="20"/>
      <c r="U37" s="21"/>
      <c r="V37" s="21"/>
      <c r="W37" s="21"/>
      <c r="X37" s="22"/>
    </row>
    <row r="38" spans="1:24" ht="16" customHeight="1" x14ac:dyDescent="0.2">
      <c r="A38" s="8"/>
      <c r="B38" s="36"/>
      <c r="C38" s="36"/>
      <c r="D38" s="15"/>
      <c r="E38" s="15"/>
      <c r="F38" s="15"/>
      <c r="G38" s="15"/>
      <c r="H38" s="15"/>
      <c r="I38" s="15"/>
      <c r="J38" s="15"/>
      <c r="K38" s="15"/>
      <c r="L38" s="15"/>
      <c r="M38" s="15"/>
      <c r="N38" s="15"/>
      <c r="O38" s="15"/>
      <c r="P38" s="15"/>
      <c r="Q38" s="15"/>
      <c r="R38" s="15"/>
      <c r="S38" s="15"/>
      <c r="T38" s="20"/>
      <c r="U38" s="21"/>
      <c r="V38" s="21"/>
      <c r="W38" s="21"/>
      <c r="X38" s="22"/>
    </row>
    <row r="39" spans="1:24" ht="16" customHeight="1" x14ac:dyDescent="0.2">
      <c r="A39" s="23"/>
      <c r="B39" s="36"/>
      <c r="C39" s="36"/>
      <c r="D39" s="15"/>
      <c r="E39" s="15"/>
      <c r="F39" s="15"/>
      <c r="G39" s="15"/>
      <c r="H39" s="15"/>
      <c r="I39" s="15"/>
      <c r="J39" s="15"/>
      <c r="K39" s="15"/>
      <c r="L39" s="15"/>
      <c r="M39" s="15"/>
      <c r="N39" s="15"/>
      <c r="O39" s="15"/>
      <c r="P39" s="15"/>
      <c r="Q39" s="15"/>
      <c r="R39" s="15"/>
      <c r="S39" s="15"/>
      <c r="T39" s="20"/>
      <c r="U39" s="21"/>
      <c r="V39" s="21"/>
      <c r="W39" s="21"/>
      <c r="X39" s="22"/>
    </row>
    <row r="40" spans="1:24" ht="16" customHeight="1" x14ac:dyDescent="0.2">
      <c r="A40" s="5"/>
      <c r="B40" s="36"/>
      <c r="C40" s="36"/>
      <c r="D40" s="15"/>
      <c r="E40" s="15"/>
      <c r="F40" s="15"/>
      <c r="G40" s="15"/>
      <c r="H40" s="15"/>
      <c r="I40" s="15"/>
      <c r="J40" s="15"/>
      <c r="K40" s="15"/>
      <c r="L40" s="15"/>
      <c r="M40" s="15"/>
      <c r="N40" s="15"/>
      <c r="O40" s="15"/>
      <c r="P40" s="15"/>
      <c r="Q40" s="15"/>
      <c r="R40" s="15"/>
      <c r="S40" s="15"/>
      <c r="T40" s="20"/>
      <c r="U40" s="21"/>
      <c r="V40" s="21"/>
      <c r="W40" s="21"/>
      <c r="X40" s="22"/>
    </row>
    <row r="41" spans="1:24" ht="16" customHeight="1" x14ac:dyDescent="0.2">
      <c r="A41" s="5"/>
      <c r="B41" s="36"/>
      <c r="C41" s="36"/>
      <c r="D41" s="15"/>
      <c r="E41" s="15"/>
      <c r="F41" s="15"/>
      <c r="G41" s="15"/>
      <c r="H41" s="15"/>
      <c r="I41" s="15"/>
      <c r="J41" s="15"/>
      <c r="K41" s="15"/>
      <c r="L41" s="15"/>
      <c r="M41" s="15"/>
      <c r="N41" s="15"/>
      <c r="O41" s="15"/>
      <c r="P41" s="15"/>
      <c r="Q41" s="15"/>
      <c r="R41" s="15"/>
      <c r="S41" s="15"/>
      <c r="T41" s="20"/>
      <c r="U41" s="21"/>
      <c r="V41" s="21"/>
      <c r="W41" s="21"/>
      <c r="X41" s="22"/>
    </row>
    <row r="42" spans="1:24" ht="16" customHeight="1" x14ac:dyDescent="0.2">
      <c r="A42" s="8"/>
      <c r="B42" s="36"/>
      <c r="C42" s="36"/>
      <c r="D42" s="15"/>
      <c r="E42" s="15"/>
      <c r="F42" s="15"/>
      <c r="G42" s="15"/>
      <c r="H42" s="15"/>
      <c r="I42" s="15"/>
      <c r="J42" s="15"/>
      <c r="K42" s="15"/>
      <c r="L42" s="15"/>
      <c r="M42" s="15"/>
      <c r="N42" s="15"/>
      <c r="O42" s="15"/>
      <c r="P42" s="15"/>
      <c r="Q42" s="15"/>
      <c r="R42" s="15"/>
      <c r="S42" s="15"/>
      <c r="T42" s="20"/>
      <c r="U42" s="21"/>
      <c r="V42" s="21"/>
      <c r="W42" s="21"/>
      <c r="X42" s="22"/>
    </row>
    <row r="43" spans="1:24" ht="16" customHeight="1" x14ac:dyDescent="0.2">
      <c r="A43" s="5"/>
      <c r="B43" s="36"/>
      <c r="C43" s="36"/>
      <c r="D43" s="15"/>
      <c r="E43" s="15"/>
      <c r="F43" s="15"/>
      <c r="G43" s="15"/>
      <c r="H43" s="15"/>
      <c r="I43" s="15"/>
      <c r="J43" s="15"/>
      <c r="K43" s="15"/>
      <c r="L43" s="15"/>
      <c r="M43" s="15"/>
      <c r="N43" s="15"/>
      <c r="O43" s="15"/>
      <c r="P43" s="15"/>
      <c r="Q43" s="15"/>
      <c r="R43" s="15"/>
      <c r="S43" s="15"/>
      <c r="T43" s="20"/>
      <c r="U43" s="21"/>
      <c r="V43" s="21"/>
      <c r="W43" s="21"/>
      <c r="X43" s="22"/>
    </row>
    <row r="44" spans="1:24" ht="16" customHeight="1" x14ac:dyDescent="0.2">
      <c r="A44" s="5"/>
      <c r="B44" s="36"/>
      <c r="C44" s="36"/>
      <c r="D44" s="15"/>
      <c r="E44" s="15"/>
      <c r="F44" s="15"/>
      <c r="G44" s="15"/>
      <c r="H44" s="15"/>
      <c r="I44" s="15"/>
      <c r="J44" s="15"/>
      <c r="K44" s="15"/>
      <c r="L44" s="15"/>
      <c r="M44" s="15"/>
      <c r="N44" s="15"/>
      <c r="O44" s="15"/>
      <c r="P44" s="15"/>
      <c r="Q44" s="15"/>
      <c r="R44" s="15"/>
      <c r="S44" s="15"/>
      <c r="T44" s="20"/>
      <c r="U44" s="21"/>
      <c r="V44" s="21"/>
      <c r="W44" s="21"/>
      <c r="X44" s="22"/>
    </row>
    <row r="45" spans="1:24" ht="16" customHeight="1" x14ac:dyDescent="0.2">
      <c r="A45" s="5"/>
      <c r="B45" s="36"/>
      <c r="C45" s="36"/>
      <c r="D45" s="15"/>
      <c r="E45" s="15"/>
      <c r="F45" s="15"/>
      <c r="G45" s="15"/>
      <c r="H45" s="15"/>
      <c r="I45" s="15"/>
      <c r="J45" s="15"/>
      <c r="K45" s="15"/>
      <c r="L45" s="15"/>
      <c r="M45" s="15"/>
      <c r="N45" s="15"/>
      <c r="O45" s="15"/>
      <c r="P45" s="15"/>
      <c r="Q45" s="15"/>
      <c r="R45" s="15"/>
      <c r="S45" s="15"/>
      <c r="T45" s="20"/>
      <c r="U45" s="21"/>
      <c r="V45" s="21"/>
      <c r="W45" s="21"/>
      <c r="X45" s="22"/>
    </row>
    <row r="46" spans="1:24" ht="16" customHeight="1" x14ac:dyDescent="0.2">
      <c r="A46" s="5"/>
      <c r="B46" s="36"/>
      <c r="C46" s="36"/>
      <c r="D46" s="15"/>
      <c r="E46" s="15"/>
      <c r="F46" s="15"/>
      <c r="G46" s="15"/>
      <c r="H46" s="15"/>
      <c r="I46" s="15"/>
      <c r="J46" s="15"/>
      <c r="K46" s="15"/>
      <c r="L46" s="15"/>
      <c r="M46" s="15"/>
      <c r="N46" s="15"/>
      <c r="O46" s="15"/>
      <c r="P46" s="15"/>
      <c r="Q46" s="15"/>
      <c r="R46" s="15"/>
      <c r="S46" s="15"/>
      <c r="T46" s="20"/>
      <c r="U46" s="21"/>
      <c r="V46" s="21"/>
      <c r="W46" s="21"/>
      <c r="X46" s="22"/>
    </row>
    <row r="47" spans="1:24" ht="16" customHeight="1" x14ac:dyDescent="0.2">
      <c r="A47" s="5"/>
      <c r="B47" s="36"/>
      <c r="C47" s="36"/>
      <c r="D47" s="15"/>
      <c r="E47" s="15"/>
      <c r="F47" s="15"/>
      <c r="G47" s="15"/>
      <c r="H47" s="15"/>
      <c r="I47" s="15"/>
      <c r="J47" s="15"/>
      <c r="K47" s="15"/>
      <c r="L47" s="15"/>
      <c r="M47" s="15"/>
      <c r="N47" s="15"/>
      <c r="O47" s="15"/>
      <c r="P47" s="15"/>
      <c r="Q47" s="15"/>
      <c r="R47" s="15"/>
      <c r="S47" s="15"/>
      <c r="T47" s="20"/>
      <c r="U47" s="21"/>
      <c r="V47" s="21"/>
      <c r="W47" s="21"/>
      <c r="X47" s="22"/>
    </row>
    <row r="48" spans="1:24" ht="16" customHeight="1" x14ac:dyDescent="0.2">
      <c r="A48" s="5"/>
      <c r="B48" s="36"/>
      <c r="C48" s="36"/>
      <c r="D48" s="15"/>
      <c r="E48" s="15"/>
      <c r="F48" s="15"/>
      <c r="G48" s="15"/>
      <c r="H48" s="15"/>
      <c r="I48" s="15"/>
      <c r="J48" s="15"/>
      <c r="K48" s="15"/>
      <c r="L48" s="15"/>
      <c r="M48" s="15"/>
      <c r="N48" s="15"/>
      <c r="O48" s="15"/>
      <c r="P48" s="15"/>
      <c r="Q48" s="15"/>
      <c r="R48" s="15"/>
      <c r="S48" s="15"/>
      <c r="T48" s="20"/>
      <c r="U48" s="21"/>
      <c r="V48" s="21"/>
      <c r="W48" s="21"/>
      <c r="X48" s="22"/>
    </row>
    <row r="49" spans="1:24" ht="16" customHeight="1" x14ac:dyDescent="0.2">
      <c r="A49" s="5"/>
      <c r="B49" s="36"/>
      <c r="C49" s="36"/>
      <c r="D49" s="15"/>
      <c r="E49" s="15"/>
      <c r="F49" s="15"/>
      <c r="G49" s="15"/>
      <c r="H49" s="15"/>
      <c r="I49" s="15"/>
      <c r="J49" s="15"/>
      <c r="K49" s="15"/>
      <c r="L49" s="15"/>
      <c r="M49" s="15"/>
      <c r="N49" s="15"/>
      <c r="O49" s="15"/>
      <c r="P49" s="15"/>
      <c r="Q49" s="15"/>
      <c r="R49" s="15"/>
      <c r="S49" s="15"/>
      <c r="T49" s="20"/>
      <c r="U49" s="21"/>
      <c r="V49" s="21"/>
      <c r="W49" s="21"/>
      <c r="X49" s="22"/>
    </row>
    <row r="50" spans="1:24" ht="16" customHeight="1" x14ac:dyDescent="0.2">
      <c r="A50" s="5"/>
      <c r="B50" s="36"/>
      <c r="C50" s="36"/>
      <c r="D50" s="15"/>
      <c r="E50" s="15"/>
      <c r="F50" s="15"/>
      <c r="G50" s="15"/>
      <c r="H50" s="15"/>
      <c r="I50" s="15"/>
      <c r="J50" s="15"/>
      <c r="K50" s="15"/>
      <c r="L50" s="15"/>
      <c r="M50" s="15"/>
      <c r="N50" s="15"/>
      <c r="O50" s="15"/>
      <c r="P50" s="15"/>
      <c r="Q50" s="15"/>
      <c r="R50" s="15"/>
      <c r="S50" s="15"/>
      <c r="T50" s="20"/>
      <c r="U50" s="21"/>
      <c r="V50" s="21"/>
      <c r="W50" s="21"/>
      <c r="X50" s="22"/>
    </row>
    <row r="51" spans="1:24" ht="16" customHeight="1" x14ac:dyDescent="0.2">
      <c r="A51" s="15"/>
      <c r="B51" s="36"/>
      <c r="C51" s="36"/>
      <c r="D51" s="15"/>
      <c r="E51" s="15"/>
      <c r="F51" s="15"/>
      <c r="G51" s="15"/>
      <c r="H51" s="15"/>
      <c r="I51" s="15"/>
      <c r="J51" s="15"/>
      <c r="K51" s="15"/>
      <c r="L51" s="15"/>
      <c r="M51" s="15"/>
      <c r="N51" s="15"/>
      <c r="O51" s="15"/>
      <c r="P51" s="15"/>
      <c r="Q51" s="15"/>
      <c r="R51" s="15"/>
      <c r="S51" s="15"/>
      <c r="T51" s="20"/>
      <c r="U51" s="21"/>
      <c r="V51" s="21"/>
      <c r="W51" s="21"/>
      <c r="X51" s="22"/>
    </row>
    <row r="52" spans="1:24" ht="16" customHeight="1" x14ac:dyDescent="0.2">
      <c r="A52" s="15"/>
      <c r="B52" s="36"/>
      <c r="C52" s="36"/>
      <c r="D52" s="15"/>
      <c r="E52" s="15"/>
      <c r="F52" s="15"/>
      <c r="G52" s="15"/>
      <c r="H52" s="15"/>
      <c r="I52" s="15"/>
      <c r="J52" s="15"/>
      <c r="K52" s="15"/>
      <c r="L52" s="15"/>
      <c r="M52" s="15"/>
      <c r="N52" s="15"/>
      <c r="O52" s="15"/>
      <c r="P52" s="15"/>
      <c r="Q52" s="15"/>
      <c r="R52" s="15"/>
      <c r="S52" s="15"/>
      <c r="T52" s="20"/>
      <c r="U52" s="21"/>
      <c r="V52" s="21"/>
      <c r="W52" s="21"/>
      <c r="X52" s="22"/>
    </row>
    <row r="53" spans="1:24" ht="16" customHeight="1" x14ac:dyDescent="0.2">
      <c r="A53" s="15"/>
      <c r="B53" s="36"/>
      <c r="C53" s="36"/>
      <c r="D53" s="15"/>
      <c r="E53" s="15"/>
      <c r="F53" s="15"/>
      <c r="G53" s="15"/>
      <c r="H53" s="15"/>
      <c r="I53" s="15"/>
      <c r="J53" s="15"/>
      <c r="K53" s="15"/>
      <c r="L53" s="15"/>
      <c r="M53" s="15"/>
      <c r="N53" s="15"/>
      <c r="O53" s="15"/>
      <c r="P53" s="15"/>
      <c r="Q53" s="15"/>
      <c r="R53" s="15"/>
      <c r="S53" s="15"/>
      <c r="T53" s="20"/>
      <c r="U53" s="21"/>
      <c r="V53" s="21"/>
      <c r="W53" s="21"/>
      <c r="X53" s="22"/>
    </row>
    <row r="54" spans="1:24" ht="16" customHeight="1" x14ac:dyDescent="0.2">
      <c r="A54" s="24"/>
      <c r="B54" s="37"/>
      <c r="C54" s="36"/>
      <c r="D54" s="15"/>
      <c r="E54" s="15"/>
      <c r="F54" s="15"/>
      <c r="G54" s="15"/>
      <c r="H54" s="15"/>
      <c r="I54" s="15"/>
      <c r="J54" s="15"/>
      <c r="K54" s="15"/>
      <c r="L54" s="15"/>
      <c r="M54" s="15"/>
      <c r="N54" s="15"/>
      <c r="O54" s="15"/>
      <c r="P54" s="15"/>
      <c r="Q54" s="15"/>
      <c r="R54" s="15"/>
      <c r="S54" s="15"/>
      <c r="T54" s="20"/>
      <c r="U54" s="21"/>
      <c r="V54" s="21"/>
      <c r="W54" s="21"/>
      <c r="X54" s="22"/>
    </row>
    <row r="55" spans="1:24" ht="16" customHeight="1" x14ac:dyDescent="0.2">
      <c r="A55" s="26"/>
      <c r="B55" s="36"/>
      <c r="C55" s="36"/>
      <c r="D55" s="15"/>
      <c r="E55" s="15"/>
      <c r="F55" s="15"/>
      <c r="G55" s="15"/>
      <c r="H55" s="15"/>
      <c r="I55" s="15"/>
      <c r="J55" s="15"/>
      <c r="K55" s="15"/>
      <c r="L55" s="15"/>
      <c r="M55" s="15"/>
      <c r="N55" s="15"/>
      <c r="O55" s="15"/>
      <c r="P55" s="15"/>
      <c r="Q55" s="15"/>
      <c r="R55" s="15"/>
      <c r="S55" s="15"/>
      <c r="T55" s="20"/>
      <c r="U55" s="21"/>
      <c r="V55" s="21"/>
      <c r="W55" s="21"/>
      <c r="X55" s="22"/>
    </row>
    <row r="56" spans="1:24" ht="16" customHeight="1" x14ac:dyDescent="0.2">
      <c r="A56" s="26"/>
      <c r="B56" s="36"/>
      <c r="C56" s="36"/>
      <c r="D56" s="15"/>
      <c r="E56" s="15"/>
      <c r="F56" s="15"/>
      <c r="G56" s="15"/>
      <c r="H56" s="15"/>
      <c r="I56" s="15"/>
      <c r="J56" s="15"/>
      <c r="K56" s="15"/>
      <c r="L56" s="15"/>
      <c r="M56" s="15"/>
      <c r="N56" s="15"/>
      <c r="O56" s="15"/>
      <c r="P56" s="15"/>
      <c r="Q56" s="15"/>
      <c r="R56" s="15"/>
      <c r="S56" s="15"/>
      <c r="T56" s="20"/>
      <c r="U56" s="21"/>
      <c r="V56" s="21"/>
      <c r="W56" s="21"/>
      <c r="X56" s="22"/>
    </row>
    <row r="57" spans="1:24" ht="16" customHeight="1" x14ac:dyDescent="0.2">
      <c r="A57" s="26"/>
      <c r="B57" s="36"/>
      <c r="C57" s="36"/>
      <c r="D57" s="15"/>
      <c r="E57" s="15"/>
      <c r="F57" s="15"/>
      <c r="G57" s="15"/>
      <c r="H57" s="15"/>
      <c r="I57" s="15"/>
      <c r="J57" s="15"/>
      <c r="K57" s="15"/>
      <c r="L57" s="15"/>
      <c r="M57" s="15"/>
      <c r="N57" s="15"/>
      <c r="O57" s="15"/>
      <c r="P57" s="15"/>
      <c r="Q57" s="15"/>
      <c r="R57" s="15"/>
      <c r="S57" s="15"/>
      <c r="T57" s="20"/>
      <c r="U57" s="21"/>
      <c r="V57" s="21"/>
      <c r="W57" s="21"/>
      <c r="X57" s="22"/>
    </row>
    <row r="58" spans="1:24" ht="16" customHeight="1" x14ac:dyDescent="0.2">
      <c r="A58" s="26"/>
      <c r="B58" s="36"/>
      <c r="C58" s="36"/>
      <c r="D58" s="15"/>
      <c r="E58" s="15"/>
      <c r="F58" s="15"/>
      <c r="G58" s="15"/>
      <c r="H58" s="15"/>
      <c r="I58" s="15"/>
      <c r="J58" s="15"/>
      <c r="K58" s="15"/>
      <c r="L58" s="15"/>
      <c r="M58" s="15"/>
      <c r="N58" s="15"/>
      <c r="O58" s="15"/>
      <c r="P58" s="15"/>
      <c r="Q58" s="15"/>
      <c r="R58" s="15"/>
      <c r="S58" s="15"/>
      <c r="T58" s="20"/>
      <c r="U58" s="21"/>
      <c r="V58" s="21"/>
      <c r="W58" s="21"/>
      <c r="X58" s="22"/>
    </row>
    <row r="59" spans="1:24" ht="16" customHeight="1" x14ac:dyDescent="0.2">
      <c r="A59" s="26"/>
      <c r="B59" s="36"/>
      <c r="C59" s="36"/>
      <c r="D59" s="15"/>
      <c r="E59" s="15"/>
      <c r="F59" s="15"/>
      <c r="G59" s="15"/>
      <c r="H59" s="15"/>
      <c r="I59" s="15"/>
      <c r="J59" s="15"/>
      <c r="K59" s="15"/>
      <c r="L59" s="15"/>
      <c r="M59" s="15"/>
      <c r="N59" s="15"/>
      <c r="O59" s="15"/>
      <c r="P59" s="15"/>
      <c r="Q59" s="15"/>
      <c r="R59" s="15"/>
      <c r="S59" s="15"/>
      <c r="T59" s="20"/>
      <c r="U59" s="21"/>
      <c r="V59" s="21"/>
      <c r="W59" s="21"/>
      <c r="X59" s="22"/>
    </row>
    <row r="60" spans="1:24" ht="16" customHeight="1" x14ac:dyDescent="0.2">
      <c r="A60" s="26"/>
      <c r="B60" s="36"/>
      <c r="C60" s="36"/>
      <c r="D60" s="15"/>
      <c r="E60" s="15"/>
      <c r="F60" s="15"/>
      <c r="G60" s="15"/>
      <c r="H60" s="15"/>
      <c r="I60" s="15"/>
      <c r="J60" s="15"/>
      <c r="K60" s="15"/>
      <c r="L60" s="15"/>
      <c r="M60" s="15"/>
      <c r="N60" s="15"/>
      <c r="O60" s="15"/>
      <c r="P60" s="15"/>
      <c r="Q60" s="15"/>
      <c r="R60" s="15"/>
      <c r="S60" s="15"/>
      <c r="T60" s="20"/>
      <c r="U60" s="21"/>
      <c r="V60" s="21"/>
      <c r="W60" s="21"/>
      <c r="X60" s="22"/>
    </row>
    <row r="61" spans="1:24" ht="16" customHeight="1" x14ac:dyDescent="0.2">
      <c r="A61" s="26"/>
      <c r="B61" s="36"/>
      <c r="C61" s="36"/>
      <c r="D61" s="15"/>
      <c r="E61" s="15"/>
      <c r="F61" s="15"/>
      <c r="G61" s="15"/>
      <c r="H61" s="15"/>
      <c r="I61" s="15"/>
      <c r="J61" s="15"/>
      <c r="K61" s="15"/>
      <c r="L61" s="15"/>
      <c r="M61" s="15"/>
      <c r="N61" s="15"/>
      <c r="O61" s="15"/>
      <c r="P61" s="15"/>
      <c r="Q61" s="15"/>
      <c r="R61" s="15"/>
      <c r="S61" s="15"/>
      <c r="T61" s="20"/>
      <c r="U61" s="21"/>
      <c r="V61" s="21"/>
      <c r="W61" s="21"/>
      <c r="X61" s="22"/>
    </row>
    <row r="62" spans="1:24" ht="16" customHeight="1" x14ac:dyDescent="0.2">
      <c r="A62" s="26"/>
      <c r="B62" s="36"/>
      <c r="C62" s="36"/>
      <c r="D62" s="15"/>
      <c r="E62" s="15"/>
      <c r="F62" s="15"/>
      <c r="G62" s="15"/>
      <c r="H62" s="15"/>
      <c r="I62" s="15"/>
      <c r="J62" s="15"/>
      <c r="K62" s="15"/>
      <c r="L62" s="15"/>
      <c r="M62" s="15"/>
      <c r="N62" s="15"/>
      <c r="O62" s="15"/>
      <c r="P62" s="15"/>
      <c r="Q62" s="15"/>
      <c r="R62" s="15"/>
      <c r="S62" s="15"/>
      <c r="T62" s="20"/>
      <c r="U62" s="21"/>
      <c r="V62" s="21"/>
      <c r="W62" s="21"/>
      <c r="X62" s="22"/>
    </row>
    <row r="63" spans="1:24" ht="16" customHeight="1" x14ac:dyDescent="0.2">
      <c r="A63" s="15"/>
      <c r="B63" s="36"/>
      <c r="C63" s="36"/>
      <c r="D63" s="15"/>
      <c r="E63" s="15"/>
      <c r="F63" s="15"/>
      <c r="G63" s="15"/>
      <c r="H63" s="15"/>
      <c r="I63" s="15"/>
      <c r="J63" s="15"/>
      <c r="K63" s="15"/>
      <c r="L63" s="15"/>
      <c r="M63" s="15"/>
      <c r="N63" s="15"/>
      <c r="O63" s="15"/>
      <c r="P63" s="15"/>
      <c r="Q63" s="15"/>
      <c r="R63" s="15"/>
      <c r="S63" s="15"/>
      <c r="T63" s="20"/>
      <c r="U63" s="21"/>
      <c r="V63" s="21"/>
      <c r="W63" s="21"/>
      <c r="X63" s="22"/>
    </row>
    <row r="64" spans="1:24" ht="16" customHeight="1" x14ac:dyDescent="0.2">
      <c r="A64" s="15"/>
      <c r="B64" s="36"/>
      <c r="C64" s="36"/>
      <c r="D64" s="15"/>
      <c r="E64" s="15"/>
      <c r="F64" s="15"/>
      <c r="G64" s="15"/>
      <c r="H64" s="15"/>
      <c r="I64" s="15"/>
      <c r="J64" s="15"/>
      <c r="K64" s="15"/>
      <c r="L64" s="15"/>
      <c r="M64" s="15"/>
      <c r="N64" s="15"/>
      <c r="O64" s="15"/>
      <c r="P64" s="15"/>
      <c r="Q64" s="15"/>
      <c r="R64" s="15"/>
      <c r="S64" s="15"/>
      <c r="T64" s="20"/>
      <c r="U64" s="21"/>
      <c r="V64" s="21"/>
      <c r="W64" s="21"/>
      <c r="X64" s="22"/>
    </row>
    <row r="65" spans="1:24" ht="16" customHeight="1" x14ac:dyDescent="0.2">
      <c r="A65" s="15"/>
      <c r="B65" s="36"/>
      <c r="C65" s="36"/>
      <c r="D65" s="15"/>
      <c r="E65" s="15"/>
      <c r="F65" s="15"/>
      <c r="G65" s="15"/>
      <c r="H65" s="15"/>
      <c r="I65" s="15"/>
      <c r="J65" s="15"/>
      <c r="K65" s="15"/>
      <c r="L65" s="15"/>
      <c r="M65" s="15"/>
      <c r="N65" s="15"/>
      <c r="O65" s="15"/>
      <c r="P65" s="15"/>
      <c r="Q65" s="15"/>
      <c r="R65" s="15"/>
      <c r="S65" s="15"/>
      <c r="T65" s="20"/>
      <c r="U65" s="21"/>
      <c r="V65" s="21"/>
      <c r="W65" s="21"/>
      <c r="X65" s="22"/>
    </row>
    <row r="66" spans="1:24" ht="16" customHeight="1" x14ac:dyDescent="0.2">
      <c r="A66" s="15"/>
      <c r="B66" s="36"/>
      <c r="C66" s="36"/>
      <c r="D66" s="15"/>
      <c r="E66" s="15"/>
      <c r="F66" s="15"/>
      <c r="G66" s="15"/>
      <c r="H66" s="15"/>
      <c r="I66" s="15"/>
      <c r="J66" s="15"/>
      <c r="K66" s="15"/>
      <c r="L66" s="15"/>
      <c r="M66" s="15"/>
      <c r="N66" s="15"/>
      <c r="O66" s="15"/>
      <c r="P66" s="15"/>
      <c r="Q66" s="15"/>
      <c r="R66" s="15"/>
      <c r="S66" s="15"/>
      <c r="T66" s="20"/>
      <c r="U66" s="21"/>
      <c r="V66" s="21"/>
      <c r="W66" s="21"/>
      <c r="X66" s="22"/>
    </row>
    <row r="67" spans="1:24" ht="16" customHeight="1" x14ac:dyDescent="0.2">
      <c r="A67" s="15"/>
      <c r="B67" s="36"/>
      <c r="C67" s="36"/>
      <c r="D67" s="15"/>
      <c r="E67" s="15"/>
      <c r="F67" s="15"/>
      <c r="G67" s="15"/>
      <c r="H67" s="15"/>
      <c r="I67" s="15"/>
      <c r="J67" s="15"/>
      <c r="K67" s="15"/>
      <c r="L67" s="15"/>
      <c r="M67" s="15"/>
      <c r="N67" s="15"/>
      <c r="O67" s="15"/>
      <c r="P67" s="15"/>
      <c r="Q67" s="15"/>
      <c r="R67" s="15"/>
      <c r="S67" s="15"/>
      <c r="T67" s="20"/>
      <c r="U67" s="21"/>
      <c r="V67" s="21"/>
      <c r="W67" s="21"/>
      <c r="X67" s="22"/>
    </row>
    <row r="68" spans="1:24" ht="16" customHeight="1" x14ac:dyDescent="0.2">
      <c r="A68" s="15"/>
      <c r="B68" s="36"/>
      <c r="C68" s="36"/>
      <c r="D68" s="15"/>
      <c r="E68" s="15"/>
      <c r="F68" s="15"/>
      <c r="G68" s="15"/>
      <c r="H68" s="15"/>
      <c r="I68" s="15"/>
      <c r="J68" s="15"/>
      <c r="K68" s="15"/>
      <c r="L68" s="15"/>
      <c r="M68" s="15"/>
      <c r="N68" s="15"/>
      <c r="O68" s="15"/>
      <c r="P68" s="15"/>
      <c r="Q68" s="15"/>
      <c r="R68" s="15"/>
      <c r="S68" s="15"/>
      <c r="T68" s="20"/>
      <c r="U68" s="21"/>
      <c r="V68" s="21"/>
      <c r="W68" s="21"/>
      <c r="X68" s="22"/>
    </row>
    <row r="69" spans="1:24" ht="16" customHeight="1" x14ac:dyDescent="0.2">
      <c r="A69" s="15"/>
      <c r="B69" s="36"/>
      <c r="C69" s="36"/>
      <c r="D69" s="15"/>
      <c r="E69" s="15"/>
      <c r="F69" s="15"/>
      <c r="G69" s="15"/>
      <c r="H69" s="15"/>
      <c r="I69" s="15"/>
      <c r="J69" s="15"/>
      <c r="K69" s="15"/>
      <c r="L69" s="15"/>
      <c r="M69" s="15"/>
      <c r="N69" s="15"/>
      <c r="O69" s="15"/>
      <c r="P69" s="15"/>
      <c r="Q69" s="15"/>
      <c r="R69" s="15"/>
      <c r="S69" s="15"/>
      <c r="T69" s="20"/>
      <c r="U69" s="21"/>
      <c r="V69" s="21"/>
      <c r="W69" s="21"/>
      <c r="X69" s="22"/>
    </row>
    <row r="70" spans="1:24" ht="16" customHeight="1" x14ac:dyDescent="0.2">
      <c r="A70" s="15"/>
      <c r="B70" s="36"/>
      <c r="C70" s="36"/>
      <c r="D70" s="15"/>
      <c r="E70" s="15"/>
      <c r="F70" s="15"/>
      <c r="G70" s="15"/>
      <c r="H70" s="15"/>
      <c r="I70" s="15"/>
      <c r="J70" s="15"/>
      <c r="K70" s="15"/>
      <c r="L70" s="15"/>
      <c r="M70" s="15"/>
      <c r="N70" s="15"/>
      <c r="O70" s="15"/>
      <c r="P70" s="15"/>
      <c r="Q70" s="15"/>
      <c r="R70" s="15"/>
      <c r="S70" s="15"/>
      <c r="T70" s="20"/>
      <c r="U70" s="21"/>
      <c r="V70" s="21"/>
      <c r="W70" s="21"/>
      <c r="X70" s="22"/>
    </row>
    <row r="71" spans="1:24" ht="16" customHeight="1" x14ac:dyDescent="0.2">
      <c r="A71" s="15"/>
      <c r="B71" s="36"/>
      <c r="C71" s="36"/>
      <c r="D71" s="15"/>
      <c r="E71" s="15"/>
      <c r="F71" s="15"/>
      <c r="G71" s="15"/>
      <c r="H71" s="15"/>
      <c r="I71" s="15"/>
      <c r="J71" s="15"/>
      <c r="K71" s="15"/>
      <c r="L71" s="15"/>
      <c r="M71" s="15"/>
      <c r="N71" s="15"/>
      <c r="O71" s="15"/>
      <c r="P71" s="15"/>
      <c r="Q71" s="15"/>
      <c r="R71" s="15"/>
      <c r="S71" s="15"/>
      <c r="T71" s="20"/>
      <c r="U71" s="21"/>
      <c r="V71" s="21"/>
      <c r="W71" s="21"/>
      <c r="X71" s="22"/>
    </row>
    <row r="72" spans="1:24" ht="16" customHeight="1" x14ac:dyDescent="0.2">
      <c r="A72" s="15"/>
      <c r="B72" s="36"/>
      <c r="C72" s="36"/>
      <c r="D72" s="15"/>
      <c r="E72" s="15"/>
      <c r="F72" s="15"/>
      <c r="G72" s="15"/>
      <c r="H72" s="15"/>
      <c r="I72" s="15"/>
      <c r="J72" s="15"/>
      <c r="K72" s="15"/>
      <c r="L72" s="15"/>
      <c r="M72" s="15"/>
      <c r="N72" s="15"/>
      <c r="O72" s="15"/>
      <c r="P72" s="15"/>
      <c r="Q72" s="15"/>
      <c r="R72" s="15"/>
      <c r="S72" s="15"/>
      <c r="T72" s="20"/>
      <c r="U72" s="21"/>
      <c r="V72" s="21"/>
      <c r="W72" s="21"/>
      <c r="X72" s="22"/>
    </row>
    <row r="73" spans="1:24" ht="16" customHeight="1" x14ac:dyDescent="0.2">
      <c r="A73" s="15"/>
      <c r="B73" s="36"/>
      <c r="C73" s="36"/>
      <c r="D73" s="15"/>
      <c r="E73" s="15"/>
      <c r="F73" s="15"/>
      <c r="G73" s="15"/>
      <c r="H73" s="15"/>
      <c r="I73" s="15"/>
      <c r="J73" s="15"/>
      <c r="K73" s="15"/>
      <c r="L73" s="15"/>
      <c r="M73" s="15"/>
      <c r="N73" s="15"/>
      <c r="O73" s="15"/>
      <c r="P73" s="15"/>
      <c r="Q73" s="15"/>
      <c r="R73" s="15"/>
      <c r="S73" s="15"/>
      <c r="T73" s="20"/>
      <c r="U73" s="21"/>
      <c r="V73" s="21"/>
      <c r="W73" s="21"/>
      <c r="X73" s="22"/>
    </row>
    <row r="74" spans="1:24" ht="16" customHeight="1" x14ac:dyDescent="0.2">
      <c r="A74" s="15"/>
      <c r="B74" s="36"/>
      <c r="C74" s="36"/>
      <c r="D74" s="15"/>
      <c r="E74" s="15"/>
      <c r="F74" s="15"/>
      <c r="G74" s="15"/>
      <c r="H74" s="15"/>
      <c r="I74" s="15"/>
      <c r="J74" s="15"/>
      <c r="K74" s="15"/>
      <c r="L74" s="15"/>
      <c r="M74" s="15"/>
      <c r="N74" s="15"/>
      <c r="O74" s="15"/>
      <c r="P74" s="15"/>
      <c r="Q74" s="15"/>
      <c r="R74" s="15"/>
      <c r="S74" s="15"/>
      <c r="T74" s="20"/>
      <c r="U74" s="21"/>
      <c r="V74" s="21"/>
      <c r="W74" s="21"/>
      <c r="X74" s="22"/>
    </row>
    <row r="75" spans="1:24" ht="16" customHeight="1" x14ac:dyDescent="0.2">
      <c r="A75" s="15"/>
      <c r="B75" s="36"/>
      <c r="C75" s="36"/>
      <c r="D75" s="15"/>
      <c r="E75" s="15"/>
      <c r="F75" s="15"/>
      <c r="G75" s="15"/>
      <c r="H75" s="15"/>
      <c r="I75" s="15"/>
      <c r="J75" s="15"/>
      <c r="K75" s="15"/>
      <c r="L75" s="15"/>
      <c r="M75" s="15"/>
      <c r="N75" s="15"/>
      <c r="O75" s="15"/>
      <c r="P75" s="15"/>
      <c r="Q75" s="15"/>
      <c r="R75" s="15"/>
      <c r="S75" s="15"/>
      <c r="T75" s="20"/>
      <c r="U75" s="21"/>
      <c r="V75" s="21"/>
      <c r="W75" s="21"/>
      <c r="X75" s="22"/>
    </row>
    <row r="76" spans="1:24" ht="16" customHeight="1" x14ac:dyDescent="0.2">
      <c r="A76" s="15"/>
      <c r="B76" s="36"/>
      <c r="C76" s="36"/>
      <c r="D76" s="15"/>
      <c r="E76" s="15"/>
      <c r="F76" s="15"/>
      <c r="G76" s="15"/>
      <c r="H76" s="15"/>
      <c r="I76" s="15"/>
      <c r="J76" s="15"/>
      <c r="K76" s="15"/>
      <c r="L76" s="15"/>
      <c r="M76" s="15"/>
      <c r="N76" s="15"/>
      <c r="O76" s="15"/>
      <c r="P76" s="15"/>
      <c r="Q76" s="15"/>
      <c r="R76" s="15"/>
      <c r="S76" s="15"/>
      <c r="T76" s="20"/>
      <c r="U76" s="21"/>
      <c r="V76" s="21"/>
      <c r="W76" s="21"/>
      <c r="X76" s="22"/>
    </row>
    <row r="77" spans="1:24" ht="16" customHeight="1" x14ac:dyDescent="0.2">
      <c r="A77" s="15"/>
      <c r="B77" s="36"/>
      <c r="C77" s="36"/>
      <c r="D77" s="15"/>
      <c r="E77" s="15"/>
      <c r="F77" s="15"/>
      <c r="G77" s="15"/>
      <c r="H77" s="15"/>
      <c r="I77" s="15"/>
      <c r="J77" s="15"/>
      <c r="K77" s="15"/>
      <c r="L77" s="15"/>
      <c r="M77" s="15"/>
      <c r="N77" s="15"/>
      <c r="O77" s="15"/>
      <c r="P77" s="15"/>
      <c r="Q77" s="15"/>
      <c r="R77" s="15"/>
      <c r="S77" s="15"/>
      <c r="T77" s="20"/>
      <c r="U77" s="21"/>
      <c r="V77" s="21"/>
      <c r="W77" s="21"/>
      <c r="X77" s="22"/>
    </row>
    <row r="78" spans="1:24" ht="16" customHeight="1" x14ac:dyDescent="0.2">
      <c r="A78" s="15"/>
      <c r="B78" s="36"/>
      <c r="C78" s="36"/>
      <c r="D78" s="15"/>
      <c r="E78" s="15"/>
      <c r="F78" s="15"/>
      <c r="G78" s="15"/>
      <c r="H78" s="15"/>
      <c r="I78" s="15"/>
      <c r="J78" s="15"/>
      <c r="K78" s="15"/>
      <c r="L78" s="15"/>
      <c r="M78" s="15"/>
      <c r="N78" s="15"/>
      <c r="O78" s="15"/>
      <c r="P78" s="15"/>
      <c r="Q78" s="15"/>
      <c r="R78" s="15"/>
      <c r="S78" s="15"/>
      <c r="T78" s="20"/>
      <c r="U78" s="21"/>
      <c r="V78" s="21"/>
      <c r="W78" s="21"/>
      <c r="X78" s="22"/>
    </row>
    <row r="79" spans="1:24" ht="16" customHeight="1" x14ac:dyDescent="0.2">
      <c r="A79" s="15"/>
      <c r="B79" s="36"/>
      <c r="C79" s="36"/>
      <c r="D79" s="15"/>
      <c r="E79" s="15"/>
      <c r="F79" s="15"/>
      <c r="G79" s="15"/>
      <c r="H79" s="15"/>
      <c r="I79" s="15"/>
      <c r="J79" s="15"/>
      <c r="K79" s="15"/>
      <c r="L79" s="15"/>
      <c r="M79" s="15"/>
      <c r="N79" s="15"/>
      <c r="O79" s="15"/>
      <c r="P79" s="15"/>
      <c r="Q79" s="15"/>
      <c r="R79" s="15"/>
      <c r="S79" s="15"/>
      <c r="T79" s="20"/>
      <c r="U79" s="21"/>
      <c r="V79" s="21"/>
      <c r="W79" s="21"/>
      <c r="X79" s="22"/>
    </row>
    <row r="80" spans="1:24" ht="16" customHeight="1" x14ac:dyDescent="0.2">
      <c r="A80" s="15"/>
      <c r="B80" s="36"/>
      <c r="C80" s="36"/>
      <c r="D80" s="15"/>
      <c r="E80" s="15"/>
      <c r="F80" s="15"/>
      <c r="G80" s="15"/>
      <c r="H80" s="15"/>
      <c r="I80" s="15"/>
      <c r="J80" s="15"/>
      <c r="K80" s="15"/>
      <c r="L80" s="15"/>
      <c r="M80" s="15"/>
      <c r="N80" s="15"/>
      <c r="O80" s="15"/>
      <c r="P80" s="15"/>
      <c r="Q80" s="15"/>
      <c r="R80" s="15"/>
      <c r="S80" s="15"/>
      <c r="T80" s="20"/>
      <c r="U80" s="21"/>
      <c r="V80" s="21"/>
      <c r="W80" s="21"/>
      <c r="X80" s="22"/>
    </row>
    <row r="81" spans="1:24" ht="16" customHeight="1" x14ac:dyDescent="0.2">
      <c r="A81" s="15"/>
      <c r="B81" s="36"/>
      <c r="C81" s="36"/>
      <c r="D81" s="15"/>
      <c r="E81" s="15"/>
      <c r="F81" s="15"/>
      <c r="G81" s="15"/>
      <c r="H81" s="15"/>
      <c r="I81" s="15"/>
      <c r="J81" s="15"/>
      <c r="K81" s="15"/>
      <c r="L81" s="15"/>
      <c r="M81" s="15"/>
      <c r="N81" s="15"/>
      <c r="O81" s="15"/>
      <c r="P81" s="15"/>
      <c r="Q81" s="15"/>
      <c r="R81" s="15"/>
      <c r="S81" s="15"/>
      <c r="T81" s="20"/>
      <c r="U81" s="21"/>
      <c r="V81" s="21"/>
      <c r="W81" s="21"/>
      <c r="X81" s="22"/>
    </row>
    <row r="82" spans="1:24" ht="16" customHeight="1" x14ac:dyDescent="0.2">
      <c r="A82" s="15"/>
      <c r="B82" s="36"/>
      <c r="C82" s="36"/>
      <c r="D82" s="15"/>
      <c r="E82" s="15"/>
      <c r="F82" s="15"/>
      <c r="G82" s="15"/>
      <c r="H82" s="15"/>
      <c r="I82" s="15"/>
      <c r="J82" s="15"/>
      <c r="K82" s="15"/>
      <c r="L82" s="15"/>
      <c r="M82" s="15"/>
      <c r="N82" s="15"/>
      <c r="O82" s="15"/>
      <c r="P82" s="15"/>
      <c r="Q82" s="15"/>
      <c r="R82" s="15"/>
      <c r="S82" s="15"/>
      <c r="T82" s="20"/>
      <c r="U82" s="21"/>
      <c r="V82" s="21"/>
      <c r="W82" s="21"/>
      <c r="X82" s="22"/>
    </row>
    <row r="83" spans="1:24" ht="16" customHeight="1" x14ac:dyDescent="0.2">
      <c r="A83" s="15"/>
      <c r="B83" s="36"/>
      <c r="C83" s="36"/>
      <c r="D83" s="15"/>
      <c r="E83" s="15"/>
      <c r="F83" s="15"/>
      <c r="G83" s="15"/>
      <c r="H83" s="15"/>
      <c r="I83" s="15"/>
      <c r="J83" s="15"/>
      <c r="K83" s="15"/>
      <c r="L83" s="15"/>
      <c r="M83" s="15"/>
      <c r="N83" s="15"/>
      <c r="O83" s="15"/>
      <c r="P83" s="15"/>
      <c r="Q83" s="15"/>
      <c r="R83" s="15"/>
      <c r="S83" s="15"/>
      <c r="T83" s="20"/>
      <c r="U83" s="21"/>
      <c r="V83" s="21"/>
      <c r="W83" s="21"/>
      <c r="X83" s="22"/>
    </row>
    <row r="84" spans="1:24" ht="16" customHeight="1" x14ac:dyDescent="0.2">
      <c r="A84" s="15"/>
      <c r="B84" s="36"/>
      <c r="C84" s="36"/>
      <c r="D84" s="15"/>
      <c r="E84" s="15"/>
      <c r="F84" s="15"/>
      <c r="G84" s="15"/>
      <c r="H84" s="15"/>
      <c r="I84" s="15"/>
      <c r="J84" s="15"/>
      <c r="K84" s="15"/>
      <c r="L84" s="15"/>
      <c r="M84" s="15"/>
      <c r="N84" s="15"/>
      <c r="O84" s="15"/>
      <c r="P84" s="15"/>
      <c r="Q84" s="15"/>
      <c r="R84" s="15"/>
      <c r="S84" s="15"/>
      <c r="T84" s="20"/>
      <c r="U84" s="21"/>
      <c r="V84" s="21"/>
      <c r="W84" s="21"/>
      <c r="X84" s="22"/>
    </row>
    <row r="85" spans="1:24" ht="16" customHeight="1" x14ac:dyDescent="0.2">
      <c r="A85" s="15"/>
      <c r="B85" s="36"/>
      <c r="C85" s="36"/>
      <c r="D85" s="15"/>
      <c r="E85" s="15"/>
      <c r="F85" s="15"/>
      <c r="G85" s="15"/>
      <c r="H85" s="15"/>
      <c r="I85" s="15"/>
      <c r="J85" s="15"/>
      <c r="K85" s="15"/>
      <c r="L85" s="15"/>
      <c r="M85" s="15"/>
      <c r="N85" s="15"/>
      <c r="O85" s="15"/>
      <c r="P85" s="15"/>
      <c r="Q85" s="15"/>
      <c r="R85" s="15"/>
      <c r="S85" s="15"/>
      <c r="T85" s="20"/>
      <c r="U85" s="21"/>
      <c r="V85" s="21"/>
      <c r="W85" s="21"/>
      <c r="X85" s="22"/>
    </row>
    <row r="86" spans="1:24" ht="16" customHeight="1" x14ac:dyDescent="0.2">
      <c r="A86" s="15"/>
      <c r="B86" s="36"/>
      <c r="C86" s="36"/>
      <c r="D86" s="15"/>
      <c r="E86" s="15"/>
      <c r="F86" s="15"/>
      <c r="G86" s="15"/>
      <c r="H86" s="15"/>
      <c r="I86" s="15"/>
      <c r="J86" s="15"/>
      <c r="K86" s="15"/>
      <c r="L86" s="15"/>
      <c r="M86" s="15"/>
      <c r="N86" s="15"/>
      <c r="O86" s="15"/>
      <c r="P86" s="15"/>
      <c r="Q86" s="15"/>
      <c r="R86" s="15"/>
      <c r="S86" s="15"/>
      <c r="T86" s="20"/>
      <c r="U86" s="21"/>
      <c r="V86" s="21"/>
      <c r="W86" s="21"/>
      <c r="X86" s="22"/>
    </row>
    <row r="87" spans="1:24" ht="16" customHeight="1" x14ac:dyDescent="0.2">
      <c r="A87" s="15"/>
      <c r="B87" s="36"/>
      <c r="C87" s="36"/>
      <c r="D87" s="15"/>
      <c r="E87" s="15"/>
      <c r="F87" s="15"/>
      <c r="G87" s="15"/>
      <c r="H87" s="15"/>
      <c r="I87" s="15"/>
      <c r="J87" s="15"/>
      <c r="K87" s="15"/>
      <c r="L87" s="15"/>
      <c r="M87" s="15"/>
      <c r="N87" s="15"/>
      <c r="O87" s="15"/>
      <c r="P87" s="15"/>
      <c r="Q87" s="15"/>
      <c r="R87" s="15"/>
      <c r="S87" s="15"/>
      <c r="T87" s="20"/>
      <c r="U87" s="21"/>
      <c r="V87" s="21"/>
      <c r="W87" s="21"/>
      <c r="X87" s="22"/>
    </row>
    <row r="88" spans="1:24" ht="16" customHeight="1" x14ac:dyDescent="0.2">
      <c r="A88" s="15"/>
      <c r="B88" s="36"/>
      <c r="C88" s="36"/>
      <c r="D88" s="15"/>
      <c r="E88" s="15"/>
      <c r="F88" s="15"/>
      <c r="G88" s="15"/>
      <c r="H88" s="15"/>
      <c r="I88" s="15"/>
      <c r="J88" s="15"/>
      <c r="K88" s="15"/>
      <c r="L88" s="15"/>
      <c r="M88" s="15"/>
      <c r="N88" s="15"/>
      <c r="O88" s="15"/>
      <c r="P88" s="15"/>
      <c r="Q88" s="15"/>
      <c r="R88" s="15"/>
      <c r="S88" s="15"/>
      <c r="T88" s="20"/>
      <c r="U88" s="21"/>
      <c r="V88" s="21"/>
      <c r="W88" s="21"/>
      <c r="X88" s="22"/>
    </row>
    <row r="89" spans="1:24" ht="16" customHeight="1" x14ac:dyDescent="0.2">
      <c r="A89" s="15"/>
      <c r="B89" s="36"/>
      <c r="C89" s="36"/>
      <c r="D89" s="46"/>
      <c r="E89" s="15"/>
      <c r="F89" s="15"/>
      <c r="G89" s="15"/>
      <c r="H89" s="15"/>
      <c r="I89" s="15"/>
      <c r="J89" s="15"/>
      <c r="K89" s="15"/>
      <c r="L89" s="15"/>
      <c r="M89" s="15"/>
      <c r="N89" s="15"/>
      <c r="O89" s="15"/>
      <c r="P89" s="15"/>
      <c r="Q89" s="15"/>
      <c r="R89" s="15"/>
      <c r="S89" s="15"/>
      <c r="T89" s="20"/>
      <c r="U89" s="21"/>
      <c r="V89" s="21"/>
      <c r="W89" s="21"/>
      <c r="X89" s="22"/>
    </row>
    <row r="90" spans="1:24" ht="16" customHeight="1" x14ac:dyDescent="0.2">
      <c r="A90" s="47"/>
      <c r="B90" s="48"/>
      <c r="C90" s="48"/>
      <c r="D90" s="28"/>
      <c r="E90" s="39"/>
      <c r="F90" s="39"/>
      <c r="G90" s="39"/>
      <c r="H90" s="39"/>
      <c r="I90" s="39"/>
      <c r="J90" s="39"/>
      <c r="K90" s="39"/>
      <c r="L90" s="40"/>
      <c r="M90" s="15"/>
      <c r="N90" s="15"/>
      <c r="O90" s="15"/>
      <c r="P90" s="15"/>
      <c r="Q90" s="15"/>
      <c r="R90" s="15"/>
      <c r="S90" s="15"/>
      <c r="T90" s="27"/>
      <c r="U90" s="28"/>
      <c r="V90" s="28"/>
      <c r="W90" s="28"/>
      <c r="X90" s="29"/>
    </row>
  </sheetData>
  <pageMargins left="0.7" right="0.7" top="0.75" bottom="0.75" header="0.3" footer="0.3"/>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0"/>
  <sheetViews>
    <sheetView showGridLines="0" workbookViewId="0">
      <selection activeCell="P22" sqref="P2:P22"/>
    </sheetView>
  </sheetViews>
  <sheetFormatPr baseColWidth="10" defaultColWidth="10.83203125" defaultRowHeight="16" customHeight="1" x14ac:dyDescent="0.2"/>
  <cols>
    <col min="1" max="1" width="43.1640625" style="1" customWidth="1"/>
    <col min="2" max="2" width="12" style="1" customWidth="1"/>
    <col min="3" max="15" width="10.83203125" style="1" customWidth="1"/>
    <col min="16" max="16" width="33.33203125" style="1" customWidth="1"/>
    <col min="17" max="26" width="10.83203125" style="1" customWidth="1"/>
    <col min="27" max="16384" width="10.83203125" style="1"/>
  </cols>
  <sheetData>
    <row r="1" spans="1:25" ht="15.25" customHeight="1" x14ac:dyDescent="0.2">
      <c r="A1" s="2" t="s">
        <v>205</v>
      </c>
      <c r="B1" s="30">
        <v>44719</v>
      </c>
      <c r="C1" s="30">
        <v>44726</v>
      </c>
      <c r="D1" s="30">
        <v>44733</v>
      </c>
      <c r="E1" s="43">
        <v>44378</v>
      </c>
      <c r="F1" s="43">
        <v>44384</v>
      </c>
      <c r="G1" s="43">
        <v>44395</v>
      </c>
      <c r="H1" s="43">
        <v>44398</v>
      </c>
      <c r="I1" s="43">
        <v>44406</v>
      </c>
      <c r="J1" s="43">
        <v>44412</v>
      </c>
      <c r="K1" s="43">
        <v>44419</v>
      </c>
      <c r="L1" s="43">
        <v>44426</v>
      </c>
      <c r="M1" s="43">
        <v>44433</v>
      </c>
      <c r="N1" s="31" t="s">
        <v>214</v>
      </c>
      <c r="O1" s="30">
        <v>44448</v>
      </c>
      <c r="P1" s="15"/>
      <c r="Q1" s="15"/>
      <c r="R1" s="15"/>
      <c r="S1" s="15"/>
      <c r="T1" s="15"/>
      <c r="U1" s="16"/>
      <c r="V1" s="17"/>
      <c r="W1" s="17"/>
      <c r="X1" s="17"/>
      <c r="Y1" s="18"/>
    </row>
    <row r="2" spans="1:25" ht="15.25" customHeight="1" x14ac:dyDescent="0.2">
      <c r="A2" s="5" t="s">
        <v>2</v>
      </c>
      <c r="B2" s="32">
        <v>0</v>
      </c>
      <c r="C2" s="32">
        <v>0</v>
      </c>
      <c r="D2" s="32">
        <v>0</v>
      </c>
      <c r="E2" s="33">
        <v>0</v>
      </c>
      <c r="F2" s="33">
        <v>5</v>
      </c>
      <c r="G2" s="33">
        <v>35</v>
      </c>
      <c r="H2" s="33">
        <v>12</v>
      </c>
      <c r="I2" s="33">
        <v>37</v>
      </c>
      <c r="J2" s="33">
        <v>36</v>
      </c>
      <c r="K2" s="19">
        <v>22</v>
      </c>
      <c r="L2" s="19">
        <v>3</v>
      </c>
      <c r="M2" s="19">
        <v>31</v>
      </c>
      <c r="N2" s="19">
        <v>26</v>
      </c>
      <c r="O2" s="19">
        <v>5</v>
      </c>
      <c r="P2" s="15"/>
      <c r="Q2" s="15"/>
      <c r="R2" s="15"/>
      <c r="S2" s="15"/>
      <c r="T2" s="15"/>
      <c r="U2" s="20"/>
      <c r="V2" s="21"/>
      <c r="W2" s="21"/>
      <c r="X2" s="21"/>
      <c r="Y2" s="22"/>
    </row>
    <row r="3" spans="1:25" ht="15.25" customHeight="1" x14ac:dyDescent="0.2">
      <c r="A3" s="7" t="s">
        <v>8</v>
      </c>
      <c r="B3" s="32">
        <v>0</v>
      </c>
      <c r="C3" s="32">
        <v>0</v>
      </c>
      <c r="D3" s="32">
        <v>0</v>
      </c>
      <c r="E3" s="33">
        <v>0</v>
      </c>
      <c r="F3" s="33">
        <v>0</v>
      </c>
      <c r="G3" s="33">
        <v>0</v>
      </c>
      <c r="H3" s="33">
        <v>0</v>
      </c>
      <c r="I3" s="33">
        <v>0</v>
      </c>
      <c r="J3" s="33">
        <v>0</v>
      </c>
      <c r="K3" s="19">
        <v>0</v>
      </c>
      <c r="L3" s="19">
        <v>0</v>
      </c>
      <c r="M3" s="19">
        <v>0</v>
      </c>
      <c r="N3" s="19">
        <v>0</v>
      </c>
      <c r="O3" s="19">
        <v>0</v>
      </c>
      <c r="P3" s="15"/>
      <c r="Q3" s="15"/>
      <c r="R3" s="15"/>
      <c r="S3" s="15"/>
      <c r="T3" s="15"/>
      <c r="U3" s="20"/>
      <c r="V3" s="21"/>
      <c r="W3" s="21"/>
      <c r="X3" s="21"/>
      <c r="Y3" s="22"/>
    </row>
    <row r="4" spans="1:25" ht="15.25" customHeight="1" x14ac:dyDescent="0.2">
      <c r="A4" s="5" t="s">
        <v>11</v>
      </c>
      <c r="B4" s="32">
        <v>0</v>
      </c>
      <c r="C4" s="32">
        <v>5</v>
      </c>
      <c r="D4" s="32">
        <v>8</v>
      </c>
      <c r="E4" s="33">
        <v>6</v>
      </c>
      <c r="F4" s="33">
        <v>2</v>
      </c>
      <c r="G4" s="33">
        <v>0</v>
      </c>
      <c r="H4" s="33">
        <v>0</v>
      </c>
      <c r="I4" s="33">
        <v>0</v>
      </c>
      <c r="J4" s="33">
        <v>0</v>
      </c>
      <c r="K4" s="19">
        <v>0</v>
      </c>
      <c r="L4" s="19">
        <v>0</v>
      </c>
      <c r="M4" s="19">
        <v>0</v>
      </c>
      <c r="N4" s="19">
        <v>0</v>
      </c>
      <c r="O4" s="19">
        <v>0</v>
      </c>
      <c r="P4" s="15"/>
      <c r="Q4" s="15"/>
      <c r="R4" s="15"/>
      <c r="S4" s="15"/>
      <c r="T4" s="15"/>
      <c r="U4" s="20"/>
      <c r="V4" s="21"/>
      <c r="W4" s="21"/>
      <c r="X4" s="21"/>
      <c r="Y4" s="22"/>
    </row>
    <row r="5" spans="1:25" ht="15.25" customHeight="1" x14ac:dyDescent="0.2">
      <c r="A5" s="5" t="s">
        <v>13</v>
      </c>
      <c r="B5" s="32">
        <v>0</v>
      </c>
      <c r="C5" s="32">
        <v>0</v>
      </c>
      <c r="D5" s="32">
        <v>0</v>
      </c>
      <c r="E5" s="33">
        <v>8</v>
      </c>
      <c r="F5" s="33">
        <v>15</v>
      </c>
      <c r="G5" s="33">
        <v>3</v>
      </c>
      <c r="H5" s="44" t="s">
        <v>234</v>
      </c>
      <c r="I5" s="33">
        <v>0</v>
      </c>
      <c r="J5" s="33">
        <v>0</v>
      </c>
      <c r="K5" s="19">
        <v>0</v>
      </c>
      <c r="L5" s="19">
        <v>0</v>
      </c>
      <c r="M5" s="19">
        <v>0</v>
      </c>
      <c r="N5" s="19">
        <v>0</v>
      </c>
      <c r="O5" s="19">
        <v>0</v>
      </c>
      <c r="P5" s="15"/>
      <c r="Q5" s="15"/>
      <c r="R5" s="15"/>
      <c r="S5" s="15"/>
      <c r="T5" s="15"/>
      <c r="U5" s="20"/>
      <c r="V5" s="21"/>
      <c r="W5" s="21"/>
      <c r="X5" s="21"/>
      <c r="Y5" s="22"/>
    </row>
    <row r="6" spans="1:25" ht="15.25" customHeight="1" x14ac:dyDescent="0.2">
      <c r="A6" s="7" t="s">
        <v>225</v>
      </c>
      <c r="B6" s="32">
        <v>0</v>
      </c>
      <c r="C6" s="32">
        <v>0</v>
      </c>
      <c r="D6" s="32">
        <v>0</v>
      </c>
      <c r="E6" s="33">
        <v>0</v>
      </c>
      <c r="F6" s="33">
        <v>7</v>
      </c>
      <c r="G6" s="33">
        <v>62</v>
      </c>
      <c r="H6" s="33">
        <v>100</v>
      </c>
      <c r="I6" s="33">
        <v>80</v>
      </c>
      <c r="J6" s="33">
        <v>35</v>
      </c>
      <c r="K6" s="19">
        <v>39</v>
      </c>
      <c r="L6" s="19">
        <v>0</v>
      </c>
      <c r="M6" s="19">
        <v>0</v>
      </c>
      <c r="N6" s="19">
        <v>0</v>
      </c>
      <c r="O6" s="19">
        <v>0</v>
      </c>
      <c r="P6" s="15"/>
      <c r="Q6" s="15"/>
      <c r="R6" s="15"/>
      <c r="S6" s="15"/>
      <c r="T6" s="15"/>
      <c r="U6" s="20"/>
      <c r="V6" s="21"/>
      <c r="W6" s="21"/>
      <c r="X6" s="21"/>
      <c r="Y6" s="22"/>
    </row>
    <row r="7" spans="1:25" ht="15.25" customHeight="1" x14ac:dyDescent="0.2">
      <c r="A7" s="5" t="s">
        <v>32</v>
      </c>
      <c r="B7" s="32">
        <v>0</v>
      </c>
      <c r="C7" s="32">
        <v>0</v>
      </c>
      <c r="D7" s="32">
        <v>0</v>
      </c>
      <c r="E7" s="33">
        <v>0</v>
      </c>
      <c r="F7" s="33">
        <v>0</v>
      </c>
      <c r="G7" s="33">
        <v>24</v>
      </c>
      <c r="H7" s="33">
        <v>32</v>
      </c>
      <c r="I7" s="33">
        <v>30</v>
      </c>
      <c r="J7" s="33">
        <v>16</v>
      </c>
      <c r="K7" s="19">
        <v>18</v>
      </c>
      <c r="L7" s="19">
        <v>3</v>
      </c>
      <c r="M7" s="19">
        <v>1</v>
      </c>
      <c r="N7" s="19">
        <v>0</v>
      </c>
      <c r="O7" s="19">
        <v>0</v>
      </c>
      <c r="P7" s="15"/>
      <c r="Q7" s="15"/>
      <c r="R7" s="15"/>
      <c r="S7" s="15"/>
      <c r="T7" s="15"/>
      <c r="U7" s="20"/>
      <c r="V7" s="21"/>
      <c r="W7" s="21"/>
      <c r="X7" s="21"/>
      <c r="Y7" s="22"/>
    </row>
    <row r="8" spans="1:25" ht="15.25" customHeight="1" x14ac:dyDescent="0.2">
      <c r="A8" s="5" t="s">
        <v>235</v>
      </c>
      <c r="B8" s="32">
        <v>0</v>
      </c>
      <c r="C8" s="32">
        <v>0</v>
      </c>
      <c r="D8" s="32">
        <v>0</v>
      </c>
      <c r="E8" s="33">
        <v>0</v>
      </c>
      <c r="F8" s="33">
        <v>0</v>
      </c>
      <c r="G8" s="33">
        <v>0</v>
      </c>
      <c r="H8" s="33">
        <v>2</v>
      </c>
      <c r="I8" s="33">
        <v>2</v>
      </c>
      <c r="J8" s="33">
        <v>3</v>
      </c>
      <c r="K8" s="19">
        <v>2</v>
      </c>
      <c r="L8" s="19">
        <v>1</v>
      </c>
      <c r="M8" s="19">
        <v>0</v>
      </c>
      <c r="N8" s="19">
        <v>0</v>
      </c>
      <c r="O8" s="19">
        <v>0</v>
      </c>
      <c r="P8" s="15"/>
      <c r="Q8" s="15"/>
      <c r="R8" s="15"/>
      <c r="S8" s="15"/>
      <c r="T8" s="15"/>
      <c r="U8" s="20"/>
      <c r="V8" s="21"/>
      <c r="W8" s="21"/>
      <c r="X8" s="21"/>
      <c r="Y8" s="22"/>
    </row>
    <row r="9" spans="1:25" ht="15.25" customHeight="1" x14ac:dyDescent="0.2">
      <c r="A9" s="8" t="s">
        <v>239</v>
      </c>
      <c r="B9" s="32">
        <v>0</v>
      </c>
      <c r="C9" s="32">
        <v>0</v>
      </c>
      <c r="D9" s="32">
        <v>6</v>
      </c>
      <c r="E9" s="33">
        <v>10</v>
      </c>
      <c r="F9" s="33">
        <v>4</v>
      </c>
      <c r="G9" s="33">
        <v>0</v>
      </c>
      <c r="H9" s="33">
        <v>0</v>
      </c>
      <c r="I9" s="33">
        <v>0</v>
      </c>
      <c r="J9" s="33">
        <v>0</v>
      </c>
      <c r="K9" s="19">
        <v>0</v>
      </c>
      <c r="L9" s="19">
        <v>0</v>
      </c>
      <c r="M9" s="19">
        <v>0</v>
      </c>
      <c r="N9" s="19">
        <v>0</v>
      </c>
      <c r="O9" s="19">
        <v>0</v>
      </c>
      <c r="P9" s="15"/>
      <c r="Q9" s="15"/>
      <c r="R9" s="15"/>
      <c r="S9" s="15"/>
      <c r="T9" s="15"/>
      <c r="U9" s="20"/>
      <c r="V9" s="21"/>
      <c r="W9" s="21"/>
      <c r="X9" s="21"/>
      <c r="Y9" s="22"/>
    </row>
    <row r="10" spans="1:25" ht="15.25" customHeight="1" x14ac:dyDescent="0.2">
      <c r="A10" s="8" t="s">
        <v>100</v>
      </c>
      <c r="B10" s="32">
        <v>0</v>
      </c>
      <c r="C10" s="32">
        <v>0</v>
      </c>
      <c r="D10" s="32">
        <v>0</v>
      </c>
      <c r="E10" s="33">
        <v>0</v>
      </c>
      <c r="F10" s="33">
        <v>0</v>
      </c>
      <c r="G10" s="33">
        <v>0</v>
      </c>
      <c r="H10" s="33">
        <v>0</v>
      </c>
      <c r="I10" s="33">
        <v>0</v>
      </c>
      <c r="J10" s="33">
        <v>0</v>
      </c>
      <c r="K10" s="19">
        <v>3</v>
      </c>
      <c r="L10" s="19">
        <v>2</v>
      </c>
      <c r="M10" s="19">
        <v>2</v>
      </c>
      <c r="N10" s="19">
        <v>0</v>
      </c>
      <c r="O10" s="19">
        <v>0</v>
      </c>
      <c r="P10" s="15"/>
      <c r="Q10" s="15"/>
      <c r="R10" s="15"/>
      <c r="S10" s="15"/>
      <c r="T10" s="15"/>
      <c r="U10" s="20"/>
      <c r="V10" s="21"/>
      <c r="W10" s="21"/>
      <c r="X10" s="21"/>
      <c r="Y10" s="22"/>
    </row>
    <row r="11" spans="1:25" ht="15.25" customHeight="1" x14ac:dyDescent="0.2">
      <c r="A11" s="23" t="s">
        <v>109</v>
      </c>
      <c r="B11" s="32">
        <v>0</v>
      </c>
      <c r="C11" s="32">
        <v>0</v>
      </c>
      <c r="D11" s="32">
        <v>0</v>
      </c>
      <c r="E11" s="33">
        <v>0</v>
      </c>
      <c r="F11" s="33">
        <v>0</v>
      </c>
      <c r="G11" s="33">
        <v>3</v>
      </c>
      <c r="H11" s="33">
        <v>7</v>
      </c>
      <c r="I11" s="33">
        <v>17</v>
      </c>
      <c r="J11" s="33">
        <v>20</v>
      </c>
      <c r="K11" s="19">
        <v>21</v>
      </c>
      <c r="L11" s="19">
        <v>14</v>
      </c>
      <c r="M11" s="19">
        <v>13</v>
      </c>
      <c r="N11" s="19">
        <v>7</v>
      </c>
      <c r="O11" s="19">
        <v>1</v>
      </c>
      <c r="P11" s="15"/>
      <c r="Q11" s="15"/>
      <c r="R11" s="15"/>
      <c r="S11" s="15"/>
      <c r="T11" s="15"/>
      <c r="U11" s="20"/>
      <c r="V11" s="21"/>
      <c r="W11" s="21"/>
      <c r="X11" s="21"/>
      <c r="Y11" s="22"/>
    </row>
    <row r="12" spans="1:25" ht="15.25" customHeight="1" x14ac:dyDescent="0.2">
      <c r="A12" s="5" t="s">
        <v>228</v>
      </c>
      <c r="B12" s="32">
        <v>17</v>
      </c>
      <c r="C12" s="32">
        <v>10</v>
      </c>
      <c r="D12" s="32">
        <v>2</v>
      </c>
      <c r="E12" s="33">
        <v>0</v>
      </c>
      <c r="F12" s="33">
        <v>0</v>
      </c>
      <c r="G12" s="33">
        <v>0</v>
      </c>
      <c r="H12" s="33">
        <v>0</v>
      </c>
      <c r="I12" s="33">
        <v>0</v>
      </c>
      <c r="J12" s="33">
        <v>0</v>
      </c>
      <c r="K12" s="19">
        <v>0</v>
      </c>
      <c r="L12" s="19">
        <v>0</v>
      </c>
      <c r="M12" s="19">
        <v>0</v>
      </c>
      <c r="N12" s="19">
        <v>0</v>
      </c>
      <c r="O12" s="19">
        <v>0</v>
      </c>
      <c r="P12" s="15"/>
      <c r="Q12" s="15"/>
      <c r="R12" s="15"/>
      <c r="S12" s="15"/>
      <c r="T12" s="15"/>
      <c r="U12" s="20"/>
      <c r="V12" s="21"/>
      <c r="W12" s="21"/>
      <c r="X12" s="21"/>
      <c r="Y12" s="22"/>
    </row>
    <row r="13" spans="1:25" ht="15.25" customHeight="1" x14ac:dyDescent="0.2">
      <c r="A13" s="5" t="s">
        <v>135</v>
      </c>
      <c r="B13" s="32">
        <v>0</v>
      </c>
      <c r="C13" s="32">
        <v>0</v>
      </c>
      <c r="D13" s="32">
        <v>0</v>
      </c>
      <c r="E13" s="33">
        <v>0</v>
      </c>
      <c r="F13" s="33">
        <v>0</v>
      </c>
      <c r="G13" s="33">
        <v>0</v>
      </c>
      <c r="H13" s="33">
        <v>0</v>
      </c>
      <c r="I13" s="33">
        <v>0</v>
      </c>
      <c r="J13" s="33">
        <v>0</v>
      </c>
      <c r="K13" s="19">
        <v>0</v>
      </c>
      <c r="L13" s="19">
        <v>0</v>
      </c>
      <c r="M13" s="19">
        <v>0</v>
      </c>
      <c r="N13" s="19">
        <v>0</v>
      </c>
      <c r="O13" s="19">
        <v>0</v>
      </c>
      <c r="P13" s="15"/>
      <c r="Q13" s="15"/>
      <c r="R13" s="15"/>
      <c r="S13" s="15"/>
      <c r="T13" s="15"/>
      <c r="U13" s="20"/>
      <c r="V13" s="21"/>
      <c r="W13" s="21"/>
      <c r="X13" s="21"/>
      <c r="Y13" s="22"/>
    </row>
    <row r="14" spans="1:25" ht="15.25" customHeight="1" x14ac:dyDescent="0.2">
      <c r="A14" s="8" t="s">
        <v>139</v>
      </c>
      <c r="B14" s="32">
        <v>0</v>
      </c>
      <c r="C14" s="32">
        <v>0</v>
      </c>
      <c r="D14" s="32">
        <v>0</v>
      </c>
      <c r="E14" s="33">
        <v>0</v>
      </c>
      <c r="F14" s="33">
        <v>0</v>
      </c>
      <c r="G14" s="33">
        <v>0</v>
      </c>
      <c r="H14" s="33">
        <v>0</v>
      </c>
      <c r="I14" s="33">
        <v>0</v>
      </c>
      <c r="J14" s="33">
        <v>0</v>
      </c>
      <c r="K14" s="19">
        <v>0</v>
      </c>
      <c r="L14" s="19">
        <v>0</v>
      </c>
      <c r="M14" s="19">
        <v>0</v>
      </c>
      <c r="N14" s="19">
        <v>0</v>
      </c>
      <c r="O14" s="19">
        <v>0</v>
      </c>
      <c r="P14" s="15"/>
      <c r="Q14" s="15"/>
      <c r="R14" s="15"/>
      <c r="S14" s="15"/>
      <c r="T14" s="15"/>
      <c r="U14" s="20"/>
      <c r="V14" s="21"/>
      <c r="W14" s="21"/>
      <c r="X14" s="21"/>
      <c r="Y14" s="22"/>
    </row>
    <row r="15" spans="1:25" ht="15.25" customHeight="1" x14ac:dyDescent="0.2">
      <c r="A15" s="5" t="s">
        <v>223</v>
      </c>
      <c r="B15" s="32">
        <v>0</v>
      </c>
      <c r="C15" s="32">
        <v>5</v>
      </c>
      <c r="D15" s="32">
        <v>22</v>
      </c>
      <c r="E15" s="33">
        <v>18</v>
      </c>
      <c r="F15" s="33">
        <v>13</v>
      </c>
      <c r="G15" s="33">
        <v>0</v>
      </c>
      <c r="H15" s="33">
        <v>0</v>
      </c>
      <c r="I15" s="33">
        <v>1</v>
      </c>
      <c r="J15" s="33">
        <v>0</v>
      </c>
      <c r="K15" s="19">
        <v>0</v>
      </c>
      <c r="L15" s="19">
        <v>0</v>
      </c>
      <c r="M15" s="19">
        <v>0</v>
      </c>
      <c r="N15" s="19">
        <v>0</v>
      </c>
      <c r="O15" s="19">
        <v>0</v>
      </c>
      <c r="P15" s="15"/>
      <c r="Q15" s="15"/>
      <c r="R15" s="15"/>
      <c r="S15" s="15"/>
      <c r="T15" s="15"/>
      <c r="U15" s="20"/>
      <c r="V15" s="21"/>
      <c r="W15" s="21"/>
      <c r="X15" s="21"/>
      <c r="Y15" s="22"/>
    </row>
    <row r="16" spans="1:25" ht="15.25" customHeight="1" x14ac:dyDescent="0.2">
      <c r="A16" s="5" t="s">
        <v>159</v>
      </c>
      <c r="B16" s="32">
        <v>3</v>
      </c>
      <c r="C16" s="32">
        <v>33</v>
      </c>
      <c r="D16" s="32">
        <v>33</v>
      </c>
      <c r="E16" s="33">
        <v>21</v>
      </c>
      <c r="F16" s="33">
        <v>14</v>
      </c>
      <c r="G16" s="33">
        <v>0</v>
      </c>
      <c r="H16" s="33">
        <v>0</v>
      </c>
      <c r="I16" s="33">
        <v>1</v>
      </c>
      <c r="J16" s="33">
        <v>0</v>
      </c>
      <c r="K16" s="19">
        <v>0</v>
      </c>
      <c r="L16" s="19">
        <v>0</v>
      </c>
      <c r="M16" s="19">
        <v>0</v>
      </c>
      <c r="N16" s="19">
        <v>0</v>
      </c>
      <c r="O16" s="19">
        <v>0</v>
      </c>
      <c r="P16" s="15"/>
      <c r="Q16" s="15"/>
      <c r="R16" s="15"/>
      <c r="S16" s="15"/>
      <c r="T16" s="15"/>
      <c r="U16" s="20"/>
      <c r="V16" s="21"/>
      <c r="W16" s="21"/>
      <c r="X16" s="21"/>
      <c r="Y16" s="22"/>
    </row>
    <row r="17" spans="1:25" ht="15.25" customHeight="1" x14ac:dyDescent="0.2">
      <c r="A17" s="5" t="s">
        <v>170</v>
      </c>
      <c r="B17" s="32">
        <v>0</v>
      </c>
      <c r="C17" s="32">
        <v>0</v>
      </c>
      <c r="D17" s="34"/>
      <c r="E17" s="33">
        <v>0</v>
      </c>
      <c r="F17" s="33">
        <v>10</v>
      </c>
      <c r="G17" s="33">
        <v>11</v>
      </c>
      <c r="H17" s="33">
        <v>13</v>
      </c>
      <c r="I17" s="33">
        <v>0</v>
      </c>
      <c r="J17" s="33">
        <v>0</v>
      </c>
      <c r="K17" s="19">
        <v>0</v>
      </c>
      <c r="L17" s="19">
        <v>0</v>
      </c>
      <c r="M17" s="19">
        <v>0</v>
      </c>
      <c r="N17" s="19">
        <v>0</v>
      </c>
      <c r="O17" s="19">
        <v>0</v>
      </c>
      <c r="P17" s="15"/>
      <c r="Q17" s="15"/>
      <c r="R17" s="15"/>
      <c r="S17" s="15"/>
      <c r="T17" s="15"/>
      <c r="U17" s="20"/>
      <c r="V17" s="21"/>
      <c r="W17" s="21"/>
      <c r="X17" s="21"/>
      <c r="Y17" s="22"/>
    </row>
    <row r="18" spans="1:25" ht="15.25" customHeight="1" x14ac:dyDescent="0.2">
      <c r="A18" s="5" t="s">
        <v>230</v>
      </c>
      <c r="B18" s="32">
        <v>0</v>
      </c>
      <c r="C18" s="32">
        <v>78</v>
      </c>
      <c r="D18" s="32">
        <v>25</v>
      </c>
      <c r="E18" s="33">
        <v>6</v>
      </c>
      <c r="F18" s="33">
        <v>12</v>
      </c>
      <c r="G18" s="33">
        <v>0</v>
      </c>
      <c r="H18" s="33">
        <v>0</v>
      </c>
      <c r="I18" s="33">
        <v>0</v>
      </c>
      <c r="J18" s="33">
        <v>0</v>
      </c>
      <c r="K18" s="19">
        <v>1</v>
      </c>
      <c r="L18" s="19">
        <v>1</v>
      </c>
      <c r="M18" s="19">
        <v>0</v>
      </c>
      <c r="N18" s="19">
        <v>6</v>
      </c>
      <c r="O18" s="19">
        <v>4</v>
      </c>
      <c r="P18" s="15"/>
      <c r="Q18" s="15"/>
      <c r="R18" s="15"/>
      <c r="S18" s="15"/>
      <c r="T18" s="15"/>
      <c r="U18" s="20"/>
      <c r="V18" s="21"/>
      <c r="W18" s="21"/>
      <c r="X18" s="21"/>
      <c r="Y18" s="22"/>
    </row>
    <row r="19" spans="1:25" ht="15.25" customHeight="1" x14ac:dyDescent="0.2">
      <c r="A19" s="5" t="s">
        <v>231</v>
      </c>
      <c r="B19" s="32">
        <v>0</v>
      </c>
      <c r="C19" s="32">
        <v>0</v>
      </c>
      <c r="D19" s="34"/>
      <c r="E19" s="33">
        <v>0</v>
      </c>
      <c r="F19" s="33">
        <v>0</v>
      </c>
      <c r="G19" s="33">
        <v>0</v>
      </c>
      <c r="H19" s="33">
        <v>1</v>
      </c>
      <c r="I19" s="33">
        <v>7</v>
      </c>
      <c r="J19" s="33">
        <v>0</v>
      </c>
      <c r="K19" s="19">
        <v>0</v>
      </c>
      <c r="L19" s="19">
        <v>0</v>
      </c>
      <c r="M19" s="19">
        <v>0</v>
      </c>
      <c r="N19" s="19">
        <v>0</v>
      </c>
      <c r="O19" s="19">
        <v>0</v>
      </c>
      <c r="P19" s="15"/>
      <c r="Q19" s="15"/>
      <c r="R19" s="15"/>
      <c r="S19" s="15"/>
      <c r="T19" s="15"/>
      <c r="U19" s="20"/>
      <c r="V19" s="21"/>
      <c r="W19" s="21"/>
      <c r="X19" s="21"/>
      <c r="Y19" s="22"/>
    </row>
    <row r="20" spans="1:25" ht="15.25" customHeight="1" x14ac:dyDescent="0.2">
      <c r="A20" s="5" t="s">
        <v>194</v>
      </c>
      <c r="B20" s="32">
        <v>0</v>
      </c>
      <c r="C20" s="41" t="s">
        <v>240</v>
      </c>
      <c r="D20" s="41" t="s">
        <v>240</v>
      </c>
      <c r="E20" s="44" t="s">
        <v>237</v>
      </c>
      <c r="F20" s="44" t="s">
        <v>236</v>
      </c>
      <c r="G20" s="33">
        <v>18</v>
      </c>
      <c r="H20" s="33">
        <v>0</v>
      </c>
      <c r="I20" s="33">
        <v>0</v>
      </c>
      <c r="J20" s="33">
        <v>0</v>
      </c>
      <c r="K20" s="19">
        <v>0</v>
      </c>
      <c r="L20" s="19">
        <v>0</v>
      </c>
      <c r="M20" s="19">
        <v>0</v>
      </c>
      <c r="N20" s="19">
        <v>0</v>
      </c>
      <c r="O20" s="19">
        <v>0</v>
      </c>
      <c r="P20" s="15"/>
      <c r="Q20" s="15"/>
      <c r="R20" s="15"/>
      <c r="S20" s="15"/>
      <c r="T20" s="15"/>
      <c r="U20" s="20"/>
      <c r="V20" s="21"/>
      <c r="W20" s="21"/>
      <c r="X20" s="21"/>
      <c r="Y20" s="22"/>
    </row>
    <row r="21" spans="1:25" ht="15.25" customHeight="1" x14ac:dyDescent="0.2">
      <c r="A21" s="5" t="s">
        <v>232</v>
      </c>
      <c r="B21" s="32">
        <v>0</v>
      </c>
      <c r="C21" s="32">
        <v>0</v>
      </c>
      <c r="D21" s="34"/>
      <c r="E21" s="33">
        <v>0</v>
      </c>
      <c r="F21" s="33">
        <v>0</v>
      </c>
      <c r="G21" s="33">
        <v>0</v>
      </c>
      <c r="H21" s="33">
        <v>0</v>
      </c>
      <c r="I21" s="33">
        <v>0</v>
      </c>
      <c r="J21" s="33">
        <v>0</v>
      </c>
      <c r="K21" s="19">
        <v>0</v>
      </c>
      <c r="L21" s="19">
        <v>0</v>
      </c>
      <c r="M21" s="19">
        <v>0</v>
      </c>
      <c r="N21" s="19">
        <v>0</v>
      </c>
      <c r="O21" s="19">
        <v>0</v>
      </c>
      <c r="P21" s="15"/>
      <c r="Q21" s="15"/>
      <c r="R21" s="15"/>
      <c r="S21" s="15"/>
      <c r="T21" s="15"/>
      <c r="U21" s="20"/>
      <c r="V21" s="21"/>
      <c r="W21" s="21"/>
      <c r="X21" s="21"/>
      <c r="Y21" s="22"/>
    </row>
    <row r="22" spans="1:25" ht="15.25" customHeight="1" x14ac:dyDescent="0.2">
      <c r="A22" s="5" t="s">
        <v>241</v>
      </c>
      <c r="B22" s="32">
        <v>0</v>
      </c>
      <c r="C22" s="32">
        <v>36</v>
      </c>
      <c r="D22" s="32">
        <v>46</v>
      </c>
      <c r="E22" s="33">
        <v>13</v>
      </c>
      <c r="F22" s="33">
        <v>4</v>
      </c>
      <c r="G22" s="33">
        <v>0</v>
      </c>
      <c r="H22" s="33">
        <v>0</v>
      </c>
      <c r="I22" s="33">
        <v>0</v>
      </c>
      <c r="J22" s="33">
        <v>0</v>
      </c>
      <c r="K22" s="19">
        <v>0</v>
      </c>
      <c r="L22" s="19">
        <v>0</v>
      </c>
      <c r="M22" s="19">
        <v>0</v>
      </c>
      <c r="N22" s="19">
        <v>0</v>
      </c>
      <c r="O22" s="19">
        <v>0</v>
      </c>
      <c r="P22" s="15"/>
      <c r="Q22" s="15"/>
      <c r="R22" s="15"/>
      <c r="S22" s="15"/>
      <c r="T22" s="15"/>
      <c r="U22" s="20"/>
      <c r="V22" s="21"/>
      <c r="W22" s="21"/>
      <c r="X22" s="21"/>
      <c r="Y22" s="22"/>
    </row>
    <row r="23" spans="1:25" ht="15.25" customHeight="1" x14ac:dyDescent="0.2">
      <c r="A23" s="15"/>
      <c r="B23" s="34"/>
      <c r="C23" s="34"/>
      <c r="D23" s="34"/>
      <c r="E23" s="35"/>
      <c r="F23" s="35"/>
      <c r="G23" s="35"/>
      <c r="H23" s="35"/>
      <c r="I23" s="35"/>
      <c r="J23" s="35"/>
      <c r="K23" s="15"/>
      <c r="L23" s="15"/>
      <c r="M23" s="15"/>
      <c r="N23" s="15"/>
      <c r="O23" s="15"/>
      <c r="P23" s="15"/>
      <c r="Q23" s="15"/>
      <c r="R23" s="15"/>
      <c r="S23" s="15"/>
      <c r="T23" s="15"/>
      <c r="U23" s="20"/>
      <c r="V23" s="21"/>
      <c r="W23" s="21"/>
      <c r="X23" s="21"/>
      <c r="Y23" s="22"/>
    </row>
    <row r="24" spans="1:25" ht="15.25" customHeight="1" x14ac:dyDescent="0.2">
      <c r="A24" s="2" t="s">
        <v>212</v>
      </c>
      <c r="B24" s="32">
        <v>20</v>
      </c>
      <c r="C24" s="32">
        <v>467</v>
      </c>
      <c r="D24" s="32">
        <v>442</v>
      </c>
      <c r="E24" s="33">
        <v>332</v>
      </c>
      <c r="F24" s="33">
        <v>286</v>
      </c>
      <c r="G24" s="33">
        <f>SUM(G2:G23)</f>
        <v>156</v>
      </c>
      <c r="H24" s="33">
        <f>SUM(H2:H23)</f>
        <v>167</v>
      </c>
      <c r="I24" s="33">
        <f>SUM(I2:I23)</f>
        <v>175</v>
      </c>
      <c r="J24" s="33">
        <f>SUM(J2:J22)</f>
        <v>110</v>
      </c>
      <c r="K24" s="19">
        <f>SUM(K2:K22)</f>
        <v>106</v>
      </c>
      <c r="L24" s="19">
        <v>24</v>
      </c>
      <c r="M24" s="19">
        <f>SUM(M2:M22)</f>
        <v>47</v>
      </c>
      <c r="N24" s="19">
        <v>39</v>
      </c>
      <c r="O24" s="19">
        <v>10</v>
      </c>
      <c r="P24" s="15"/>
      <c r="Q24" s="15"/>
      <c r="R24" s="15"/>
      <c r="S24" s="15"/>
      <c r="T24" s="15"/>
      <c r="U24" s="20"/>
      <c r="V24" s="21"/>
      <c r="W24" s="21"/>
      <c r="X24" s="21"/>
      <c r="Y24" s="22"/>
    </row>
    <row r="25" spans="1:25" ht="15.25" customHeight="1" x14ac:dyDescent="0.2">
      <c r="A25" s="2" t="s">
        <v>213</v>
      </c>
      <c r="B25" s="32">
        <v>2</v>
      </c>
      <c r="C25" s="32">
        <v>7</v>
      </c>
      <c r="D25" s="32">
        <v>8</v>
      </c>
      <c r="E25" s="33">
        <v>8</v>
      </c>
      <c r="F25" s="33">
        <v>12</v>
      </c>
      <c r="G25" s="33">
        <v>7</v>
      </c>
      <c r="H25" s="33">
        <v>8</v>
      </c>
      <c r="I25" s="33">
        <v>8</v>
      </c>
      <c r="J25" s="33">
        <v>5</v>
      </c>
      <c r="K25" s="19">
        <v>7</v>
      </c>
      <c r="L25" s="19">
        <v>6</v>
      </c>
      <c r="M25" s="19">
        <v>4</v>
      </c>
      <c r="N25" s="19">
        <v>3</v>
      </c>
      <c r="O25" s="19">
        <v>3</v>
      </c>
      <c r="P25" s="15"/>
      <c r="Q25" s="15"/>
      <c r="R25" s="15"/>
      <c r="S25" s="15"/>
      <c r="T25" s="15"/>
      <c r="U25" s="20"/>
      <c r="V25" s="21"/>
      <c r="W25" s="21"/>
      <c r="X25" s="21"/>
      <c r="Y25" s="22"/>
    </row>
    <row r="26" spans="1:25" ht="15.25" customHeight="1" x14ac:dyDescent="0.2">
      <c r="A26" s="15"/>
      <c r="B26" s="36"/>
      <c r="C26" s="36"/>
      <c r="D26" s="36"/>
      <c r="E26" s="15"/>
      <c r="F26" s="15"/>
      <c r="G26" s="15"/>
      <c r="H26" s="15"/>
      <c r="I26" s="15"/>
      <c r="J26" s="15"/>
      <c r="K26" s="15"/>
      <c r="L26" s="15"/>
      <c r="M26" s="15"/>
      <c r="N26" s="15"/>
      <c r="O26" s="15"/>
      <c r="P26" s="15"/>
      <c r="Q26" s="15"/>
      <c r="R26" s="15"/>
      <c r="S26" s="15"/>
      <c r="T26" s="15"/>
      <c r="U26" s="20"/>
      <c r="V26" s="21"/>
      <c r="W26" s="21"/>
      <c r="X26" s="21"/>
      <c r="Y26" s="22"/>
    </row>
    <row r="27" spans="1:25" ht="16" customHeight="1" x14ac:dyDescent="0.2">
      <c r="A27" s="45" t="s">
        <v>238</v>
      </c>
      <c r="B27" s="36"/>
      <c r="C27" s="36"/>
      <c r="D27" s="36"/>
      <c r="E27" s="15"/>
      <c r="F27" s="15"/>
      <c r="G27" s="15"/>
      <c r="H27" s="15"/>
      <c r="I27" s="15"/>
      <c r="J27" s="15"/>
      <c r="K27" s="15"/>
      <c r="L27" s="15"/>
      <c r="M27" s="15"/>
      <c r="N27" s="15"/>
      <c r="O27" s="15"/>
      <c r="P27" s="15"/>
      <c r="Q27" s="15"/>
      <c r="R27" s="15"/>
      <c r="S27" s="15"/>
      <c r="T27" s="15"/>
      <c r="U27" s="20"/>
      <c r="V27" s="21"/>
      <c r="W27" s="21"/>
      <c r="X27" s="21"/>
      <c r="Y27" s="22"/>
    </row>
    <row r="28" spans="1:25" ht="16" customHeight="1" x14ac:dyDescent="0.2">
      <c r="A28" s="15"/>
      <c r="B28" s="36"/>
      <c r="C28" s="36"/>
      <c r="D28" s="36"/>
      <c r="E28" s="15"/>
      <c r="F28" s="15"/>
      <c r="G28" s="15"/>
      <c r="H28" s="15"/>
      <c r="I28" s="15"/>
      <c r="J28" s="15"/>
      <c r="K28" s="15"/>
      <c r="L28" s="15"/>
      <c r="M28" s="15"/>
      <c r="N28" s="15"/>
      <c r="O28" s="15"/>
      <c r="P28" s="15"/>
      <c r="Q28" s="15"/>
      <c r="R28" s="15"/>
      <c r="S28" s="15"/>
      <c r="T28" s="15"/>
      <c r="U28" s="20"/>
      <c r="V28" s="21"/>
      <c r="W28" s="21"/>
      <c r="X28" s="21"/>
      <c r="Y28" s="22"/>
    </row>
    <row r="29" spans="1:25" ht="16" customHeight="1" x14ac:dyDescent="0.2">
      <c r="A29" s="15"/>
      <c r="B29" s="36"/>
      <c r="C29" s="36"/>
      <c r="D29" s="36"/>
      <c r="E29" s="15"/>
      <c r="F29" s="15"/>
      <c r="G29" s="15"/>
      <c r="H29" s="15"/>
      <c r="I29" s="15"/>
      <c r="J29" s="15"/>
      <c r="K29" s="15"/>
      <c r="L29" s="15"/>
      <c r="M29" s="15"/>
      <c r="N29" s="15"/>
      <c r="O29" s="15"/>
      <c r="P29" s="15"/>
      <c r="Q29" s="15"/>
      <c r="R29" s="15"/>
      <c r="S29" s="15"/>
      <c r="T29" s="15"/>
      <c r="U29" s="20"/>
      <c r="V29" s="21"/>
      <c r="W29" s="21"/>
      <c r="X29" s="21"/>
      <c r="Y29" s="22"/>
    </row>
    <row r="30" spans="1:25" ht="16" customHeight="1" x14ac:dyDescent="0.2">
      <c r="A30" s="24"/>
      <c r="B30" s="37"/>
      <c r="C30" s="36"/>
      <c r="D30" s="36"/>
      <c r="E30" s="15"/>
      <c r="F30" s="15"/>
      <c r="G30" s="15"/>
      <c r="H30" s="15"/>
      <c r="I30" s="15"/>
      <c r="J30" s="15"/>
      <c r="K30" s="15"/>
      <c r="L30" s="15"/>
      <c r="M30" s="15"/>
      <c r="N30" s="15"/>
      <c r="O30" s="15"/>
      <c r="P30" s="15"/>
      <c r="Q30" s="15"/>
      <c r="R30" s="15"/>
      <c r="S30" s="15"/>
      <c r="T30" s="15"/>
      <c r="U30" s="20"/>
      <c r="V30" s="21"/>
      <c r="W30" s="21"/>
      <c r="X30" s="21"/>
      <c r="Y30" s="22"/>
    </row>
    <row r="31" spans="1:25" ht="16" customHeight="1" x14ac:dyDescent="0.2">
      <c r="A31" s="5"/>
      <c r="B31" s="36"/>
      <c r="C31" s="36"/>
      <c r="D31" s="36"/>
      <c r="E31" s="15"/>
      <c r="F31" s="15"/>
      <c r="G31" s="15"/>
      <c r="H31" s="15"/>
      <c r="I31" s="15"/>
      <c r="J31" s="15"/>
      <c r="K31" s="15"/>
      <c r="L31" s="15"/>
      <c r="M31" s="15"/>
      <c r="N31" s="15"/>
      <c r="O31" s="15"/>
      <c r="P31" s="15"/>
      <c r="Q31" s="15"/>
      <c r="R31" s="15"/>
      <c r="S31" s="15"/>
      <c r="T31" s="15"/>
      <c r="U31" s="20"/>
      <c r="V31" s="21"/>
      <c r="W31" s="21"/>
      <c r="X31" s="21"/>
      <c r="Y31" s="22"/>
    </row>
    <row r="32" spans="1:25" ht="16" customHeight="1" x14ac:dyDescent="0.2">
      <c r="A32" s="7"/>
      <c r="B32" s="36"/>
      <c r="C32" s="36"/>
      <c r="D32" s="36"/>
      <c r="E32" s="15"/>
      <c r="F32" s="15"/>
      <c r="G32" s="15"/>
      <c r="H32" s="15"/>
      <c r="I32" s="15"/>
      <c r="J32" s="15"/>
      <c r="K32" s="15"/>
      <c r="L32" s="15"/>
      <c r="M32" s="15"/>
      <c r="N32" s="15"/>
      <c r="O32" s="15"/>
      <c r="P32" s="15"/>
      <c r="Q32" s="15"/>
      <c r="R32" s="15"/>
      <c r="S32" s="15"/>
      <c r="T32" s="15"/>
      <c r="U32" s="20"/>
      <c r="V32" s="21"/>
      <c r="W32" s="21"/>
      <c r="X32" s="21"/>
      <c r="Y32" s="22"/>
    </row>
    <row r="33" spans="1:25" ht="16" customHeight="1" x14ac:dyDescent="0.2">
      <c r="A33" s="5"/>
      <c r="B33" s="36"/>
      <c r="C33" s="36"/>
      <c r="D33" s="36"/>
      <c r="E33" s="15"/>
      <c r="F33" s="15"/>
      <c r="G33" s="15"/>
      <c r="H33" s="15"/>
      <c r="I33" s="15"/>
      <c r="J33" s="15"/>
      <c r="K33" s="15"/>
      <c r="L33" s="15"/>
      <c r="M33" s="15"/>
      <c r="N33" s="15"/>
      <c r="O33" s="15"/>
      <c r="P33" s="15"/>
      <c r="Q33" s="15"/>
      <c r="R33" s="15"/>
      <c r="S33" s="15"/>
      <c r="T33" s="15"/>
      <c r="U33" s="20"/>
      <c r="V33" s="21"/>
      <c r="W33" s="21"/>
      <c r="X33" s="21"/>
      <c r="Y33" s="22"/>
    </row>
    <row r="34" spans="1:25" ht="16" customHeight="1" x14ac:dyDescent="0.2">
      <c r="A34" s="5"/>
      <c r="B34" s="36"/>
      <c r="C34" s="36"/>
      <c r="D34" s="36"/>
      <c r="E34" s="15"/>
      <c r="F34" s="15"/>
      <c r="G34" s="15"/>
      <c r="H34" s="15"/>
      <c r="I34" s="15"/>
      <c r="J34" s="15"/>
      <c r="K34" s="15"/>
      <c r="L34" s="15"/>
      <c r="M34" s="15"/>
      <c r="N34" s="15"/>
      <c r="O34" s="15"/>
      <c r="P34" s="15"/>
      <c r="Q34" s="15"/>
      <c r="R34" s="15"/>
      <c r="S34" s="15"/>
      <c r="T34" s="15"/>
      <c r="U34" s="20"/>
      <c r="V34" s="21"/>
      <c r="W34" s="21"/>
      <c r="X34" s="21"/>
      <c r="Y34" s="22"/>
    </row>
    <row r="35" spans="1:25" ht="16" customHeight="1" x14ac:dyDescent="0.2">
      <c r="A35" s="5"/>
      <c r="B35" s="36"/>
      <c r="C35" s="36"/>
      <c r="D35" s="36"/>
      <c r="E35" s="15"/>
      <c r="F35" s="15"/>
      <c r="G35" s="15"/>
      <c r="H35" s="15"/>
      <c r="I35" s="15"/>
      <c r="J35" s="15"/>
      <c r="K35" s="15"/>
      <c r="L35" s="15"/>
      <c r="M35" s="15"/>
      <c r="N35" s="15"/>
      <c r="O35" s="15"/>
      <c r="P35" s="15"/>
      <c r="Q35" s="15"/>
      <c r="R35" s="15"/>
      <c r="S35" s="15"/>
      <c r="T35" s="15"/>
      <c r="U35" s="20"/>
      <c r="V35" s="21"/>
      <c r="W35" s="21"/>
      <c r="X35" s="21"/>
      <c r="Y35" s="22"/>
    </row>
    <row r="36" spans="1:25" ht="16" customHeight="1" x14ac:dyDescent="0.2">
      <c r="A36" s="7"/>
      <c r="B36" s="36"/>
      <c r="C36" s="36"/>
      <c r="D36" s="36"/>
      <c r="E36" s="15"/>
      <c r="F36" s="15"/>
      <c r="G36" s="15"/>
      <c r="H36" s="15"/>
      <c r="I36" s="15"/>
      <c r="J36" s="15"/>
      <c r="K36" s="15"/>
      <c r="L36" s="15"/>
      <c r="M36" s="15"/>
      <c r="N36" s="15"/>
      <c r="O36" s="15"/>
      <c r="P36" s="15"/>
      <c r="Q36" s="15"/>
      <c r="R36" s="15"/>
      <c r="S36" s="15"/>
      <c r="T36" s="15"/>
      <c r="U36" s="20"/>
      <c r="V36" s="21"/>
      <c r="W36" s="21"/>
      <c r="X36" s="21"/>
      <c r="Y36" s="22"/>
    </row>
    <row r="37" spans="1:25" ht="16" customHeight="1" x14ac:dyDescent="0.2">
      <c r="A37" s="5"/>
      <c r="B37" s="36"/>
      <c r="C37" s="36"/>
      <c r="D37" s="36"/>
      <c r="E37" s="15"/>
      <c r="F37" s="15"/>
      <c r="G37" s="15"/>
      <c r="H37" s="15"/>
      <c r="I37" s="15"/>
      <c r="J37" s="15"/>
      <c r="K37" s="15"/>
      <c r="L37" s="15"/>
      <c r="M37" s="15"/>
      <c r="N37" s="15"/>
      <c r="O37" s="15"/>
      <c r="P37" s="15"/>
      <c r="Q37" s="15"/>
      <c r="R37" s="15"/>
      <c r="S37" s="15"/>
      <c r="T37" s="15"/>
      <c r="U37" s="20"/>
      <c r="V37" s="21"/>
      <c r="W37" s="21"/>
      <c r="X37" s="21"/>
      <c r="Y37" s="22"/>
    </row>
    <row r="38" spans="1:25" ht="16" customHeight="1" x14ac:dyDescent="0.2">
      <c r="A38" s="8"/>
      <c r="B38" s="36"/>
      <c r="C38" s="36"/>
      <c r="D38" s="36"/>
      <c r="E38" s="15"/>
      <c r="F38" s="15"/>
      <c r="G38" s="15"/>
      <c r="H38" s="15"/>
      <c r="I38" s="15"/>
      <c r="J38" s="15"/>
      <c r="K38" s="15"/>
      <c r="L38" s="15"/>
      <c r="M38" s="15"/>
      <c r="N38" s="15"/>
      <c r="O38" s="15"/>
      <c r="P38" s="15"/>
      <c r="Q38" s="15"/>
      <c r="R38" s="15"/>
      <c r="S38" s="15"/>
      <c r="T38" s="15"/>
      <c r="U38" s="20"/>
      <c r="V38" s="21"/>
      <c r="W38" s="21"/>
      <c r="X38" s="21"/>
      <c r="Y38" s="22"/>
    </row>
    <row r="39" spans="1:25" ht="16" customHeight="1" x14ac:dyDescent="0.2">
      <c r="A39" s="23"/>
      <c r="B39" s="36"/>
      <c r="C39" s="36"/>
      <c r="D39" s="36"/>
      <c r="E39" s="15"/>
      <c r="F39" s="15"/>
      <c r="G39" s="15"/>
      <c r="H39" s="15"/>
      <c r="I39" s="15"/>
      <c r="J39" s="15"/>
      <c r="K39" s="15"/>
      <c r="L39" s="15"/>
      <c r="M39" s="15"/>
      <c r="N39" s="15"/>
      <c r="O39" s="15"/>
      <c r="P39" s="15"/>
      <c r="Q39" s="15"/>
      <c r="R39" s="15"/>
      <c r="S39" s="15"/>
      <c r="T39" s="15"/>
      <c r="U39" s="20"/>
      <c r="V39" s="21"/>
      <c r="W39" s="21"/>
      <c r="X39" s="21"/>
      <c r="Y39" s="22"/>
    </row>
    <row r="40" spans="1:25" ht="16" customHeight="1" x14ac:dyDescent="0.2">
      <c r="A40" s="5"/>
      <c r="B40" s="36"/>
      <c r="C40" s="36"/>
      <c r="D40" s="36"/>
      <c r="E40" s="15"/>
      <c r="F40" s="15"/>
      <c r="G40" s="15"/>
      <c r="H40" s="15"/>
      <c r="I40" s="15"/>
      <c r="J40" s="15"/>
      <c r="K40" s="15"/>
      <c r="L40" s="15"/>
      <c r="M40" s="15"/>
      <c r="N40" s="15"/>
      <c r="O40" s="15"/>
      <c r="P40" s="15"/>
      <c r="Q40" s="15"/>
      <c r="R40" s="15"/>
      <c r="S40" s="15"/>
      <c r="T40" s="15"/>
      <c r="U40" s="20"/>
      <c r="V40" s="21"/>
      <c r="W40" s="21"/>
      <c r="X40" s="21"/>
      <c r="Y40" s="22"/>
    </row>
    <row r="41" spans="1:25" ht="16" customHeight="1" x14ac:dyDescent="0.2">
      <c r="A41" s="5"/>
      <c r="B41" s="36"/>
      <c r="C41" s="36"/>
      <c r="D41" s="36"/>
      <c r="E41" s="15"/>
      <c r="F41" s="15"/>
      <c r="G41" s="15"/>
      <c r="H41" s="15"/>
      <c r="I41" s="15"/>
      <c r="J41" s="15"/>
      <c r="K41" s="15"/>
      <c r="L41" s="15"/>
      <c r="M41" s="15"/>
      <c r="N41" s="15"/>
      <c r="O41" s="15"/>
      <c r="P41" s="15"/>
      <c r="Q41" s="15"/>
      <c r="R41" s="15"/>
      <c r="S41" s="15"/>
      <c r="T41" s="15"/>
      <c r="U41" s="20"/>
      <c r="V41" s="21"/>
      <c r="W41" s="21"/>
      <c r="X41" s="21"/>
      <c r="Y41" s="22"/>
    </row>
    <row r="42" spans="1:25" ht="16" customHeight="1" x14ac:dyDescent="0.2">
      <c r="A42" s="8"/>
      <c r="B42" s="36"/>
      <c r="C42" s="36"/>
      <c r="D42" s="36"/>
      <c r="E42" s="15"/>
      <c r="F42" s="15"/>
      <c r="G42" s="15"/>
      <c r="H42" s="15"/>
      <c r="I42" s="15"/>
      <c r="J42" s="15"/>
      <c r="K42" s="15"/>
      <c r="L42" s="15"/>
      <c r="M42" s="15"/>
      <c r="N42" s="15"/>
      <c r="O42" s="15"/>
      <c r="P42" s="15"/>
      <c r="Q42" s="15"/>
      <c r="R42" s="15"/>
      <c r="S42" s="15"/>
      <c r="T42" s="15"/>
      <c r="U42" s="20"/>
      <c r="V42" s="21"/>
      <c r="W42" s="21"/>
      <c r="X42" s="21"/>
      <c r="Y42" s="22"/>
    </row>
    <row r="43" spans="1:25" ht="16" customHeight="1" x14ac:dyDescent="0.2">
      <c r="A43" s="5"/>
      <c r="B43" s="36"/>
      <c r="C43" s="36"/>
      <c r="D43" s="36"/>
      <c r="E43" s="15"/>
      <c r="F43" s="15"/>
      <c r="G43" s="15"/>
      <c r="H43" s="15"/>
      <c r="I43" s="15"/>
      <c r="J43" s="15"/>
      <c r="K43" s="15"/>
      <c r="L43" s="15"/>
      <c r="M43" s="15"/>
      <c r="N43" s="15"/>
      <c r="O43" s="15"/>
      <c r="P43" s="15"/>
      <c r="Q43" s="15"/>
      <c r="R43" s="15"/>
      <c r="S43" s="15"/>
      <c r="T43" s="15"/>
      <c r="U43" s="20"/>
      <c r="V43" s="21"/>
      <c r="W43" s="21"/>
      <c r="X43" s="21"/>
      <c r="Y43" s="22"/>
    </row>
    <row r="44" spans="1:25" ht="16" customHeight="1" x14ac:dyDescent="0.2">
      <c r="A44" s="5"/>
      <c r="B44" s="36"/>
      <c r="C44" s="36"/>
      <c r="D44" s="36"/>
      <c r="E44" s="15"/>
      <c r="F44" s="15"/>
      <c r="G44" s="15"/>
      <c r="H44" s="15"/>
      <c r="I44" s="15"/>
      <c r="J44" s="15"/>
      <c r="K44" s="15"/>
      <c r="L44" s="15"/>
      <c r="M44" s="15"/>
      <c r="N44" s="15"/>
      <c r="O44" s="15"/>
      <c r="P44" s="15"/>
      <c r="Q44" s="15"/>
      <c r="R44" s="15"/>
      <c r="S44" s="15"/>
      <c r="T44" s="15"/>
      <c r="U44" s="20"/>
      <c r="V44" s="21"/>
      <c r="W44" s="21"/>
      <c r="X44" s="21"/>
      <c r="Y44" s="22"/>
    </row>
    <row r="45" spans="1:25" ht="16" customHeight="1" x14ac:dyDescent="0.2">
      <c r="A45" s="5"/>
      <c r="B45" s="36"/>
      <c r="C45" s="36"/>
      <c r="D45" s="36"/>
      <c r="E45" s="15"/>
      <c r="F45" s="15"/>
      <c r="G45" s="15"/>
      <c r="H45" s="15"/>
      <c r="I45" s="15"/>
      <c r="J45" s="15"/>
      <c r="K45" s="15"/>
      <c r="L45" s="15"/>
      <c r="M45" s="15"/>
      <c r="N45" s="15"/>
      <c r="O45" s="15"/>
      <c r="P45" s="15"/>
      <c r="Q45" s="15"/>
      <c r="R45" s="15"/>
      <c r="S45" s="15"/>
      <c r="T45" s="15"/>
      <c r="U45" s="20"/>
      <c r="V45" s="21"/>
      <c r="W45" s="21"/>
      <c r="X45" s="21"/>
      <c r="Y45" s="22"/>
    </row>
    <row r="46" spans="1:25" ht="16" customHeight="1" x14ac:dyDescent="0.2">
      <c r="A46" s="5"/>
      <c r="B46" s="36"/>
      <c r="C46" s="36"/>
      <c r="D46" s="36"/>
      <c r="E46" s="15"/>
      <c r="F46" s="15"/>
      <c r="G46" s="15"/>
      <c r="H46" s="15"/>
      <c r="I46" s="15"/>
      <c r="J46" s="15"/>
      <c r="K46" s="15"/>
      <c r="L46" s="15"/>
      <c r="M46" s="15"/>
      <c r="N46" s="15"/>
      <c r="O46" s="15"/>
      <c r="P46" s="15"/>
      <c r="Q46" s="15"/>
      <c r="R46" s="15"/>
      <c r="S46" s="15"/>
      <c r="T46" s="15"/>
      <c r="U46" s="20"/>
      <c r="V46" s="21"/>
      <c r="W46" s="21"/>
      <c r="X46" s="21"/>
      <c r="Y46" s="22"/>
    </row>
    <row r="47" spans="1:25" ht="16" customHeight="1" x14ac:dyDescent="0.2">
      <c r="A47" s="5"/>
      <c r="B47" s="36"/>
      <c r="C47" s="36"/>
      <c r="D47" s="36"/>
      <c r="E47" s="15"/>
      <c r="F47" s="15"/>
      <c r="G47" s="15"/>
      <c r="H47" s="15"/>
      <c r="I47" s="15"/>
      <c r="J47" s="15"/>
      <c r="K47" s="15"/>
      <c r="L47" s="15"/>
      <c r="M47" s="15"/>
      <c r="N47" s="15"/>
      <c r="O47" s="15"/>
      <c r="P47" s="15"/>
      <c r="Q47" s="15"/>
      <c r="R47" s="15"/>
      <c r="S47" s="15"/>
      <c r="T47" s="15"/>
      <c r="U47" s="20"/>
      <c r="V47" s="21"/>
      <c r="W47" s="21"/>
      <c r="X47" s="21"/>
      <c r="Y47" s="22"/>
    </row>
    <row r="48" spans="1:25" ht="16" customHeight="1" x14ac:dyDescent="0.2">
      <c r="A48" s="5"/>
      <c r="B48" s="36"/>
      <c r="C48" s="36"/>
      <c r="D48" s="36"/>
      <c r="E48" s="15"/>
      <c r="F48" s="15"/>
      <c r="G48" s="15"/>
      <c r="H48" s="15"/>
      <c r="I48" s="15"/>
      <c r="J48" s="15"/>
      <c r="K48" s="15"/>
      <c r="L48" s="15"/>
      <c r="M48" s="15"/>
      <c r="N48" s="15"/>
      <c r="O48" s="15"/>
      <c r="P48" s="15"/>
      <c r="Q48" s="15"/>
      <c r="R48" s="15"/>
      <c r="S48" s="15"/>
      <c r="T48" s="15"/>
      <c r="U48" s="20"/>
      <c r="V48" s="21"/>
      <c r="W48" s="21"/>
      <c r="X48" s="21"/>
      <c r="Y48" s="22"/>
    </row>
    <row r="49" spans="1:25" ht="16" customHeight="1" x14ac:dyDescent="0.2">
      <c r="A49" s="5"/>
      <c r="B49" s="36"/>
      <c r="C49" s="36"/>
      <c r="D49" s="36"/>
      <c r="E49" s="15"/>
      <c r="F49" s="15"/>
      <c r="G49" s="15"/>
      <c r="H49" s="15"/>
      <c r="I49" s="15"/>
      <c r="J49" s="15"/>
      <c r="K49" s="15"/>
      <c r="L49" s="15"/>
      <c r="M49" s="15"/>
      <c r="N49" s="15"/>
      <c r="O49" s="15"/>
      <c r="P49" s="15"/>
      <c r="Q49" s="15"/>
      <c r="R49" s="15"/>
      <c r="S49" s="15"/>
      <c r="T49" s="15"/>
      <c r="U49" s="20"/>
      <c r="V49" s="21"/>
      <c r="W49" s="21"/>
      <c r="X49" s="21"/>
      <c r="Y49" s="22"/>
    </row>
    <row r="50" spans="1:25" ht="16" customHeight="1" x14ac:dyDescent="0.2">
      <c r="A50" s="5"/>
      <c r="B50" s="36"/>
      <c r="C50" s="36"/>
      <c r="D50" s="36"/>
      <c r="E50" s="15"/>
      <c r="F50" s="15"/>
      <c r="G50" s="15"/>
      <c r="H50" s="15"/>
      <c r="I50" s="15"/>
      <c r="J50" s="15"/>
      <c r="K50" s="15"/>
      <c r="L50" s="15"/>
      <c r="M50" s="15"/>
      <c r="N50" s="15"/>
      <c r="O50" s="15"/>
      <c r="P50" s="15"/>
      <c r="Q50" s="15"/>
      <c r="R50" s="15"/>
      <c r="S50" s="15"/>
      <c r="T50" s="15"/>
      <c r="U50" s="20"/>
      <c r="V50" s="21"/>
      <c r="W50" s="21"/>
      <c r="X50" s="21"/>
      <c r="Y50" s="22"/>
    </row>
    <row r="51" spans="1:25" ht="16" customHeight="1" x14ac:dyDescent="0.2">
      <c r="A51" s="15"/>
      <c r="B51" s="36"/>
      <c r="C51" s="36"/>
      <c r="D51" s="36"/>
      <c r="E51" s="15"/>
      <c r="F51" s="15"/>
      <c r="G51" s="15"/>
      <c r="H51" s="15"/>
      <c r="I51" s="15"/>
      <c r="J51" s="15"/>
      <c r="K51" s="15"/>
      <c r="L51" s="15"/>
      <c r="M51" s="15"/>
      <c r="N51" s="15"/>
      <c r="O51" s="15"/>
      <c r="P51" s="15"/>
      <c r="Q51" s="15"/>
      <c r="R51" s="15"/>
      <c r="S51" s="15"/>
      <c r="T51" s="15"/>
      <c r="U51" s="20"/>
      <c r="V51" s="21"/>
      <c r="W51" s="21"/>
      <c r="X51" s="21"/>
      <c r="Y51" s="22"/>
    </row>
    <row r="52" spans="1:25" ht="16" customHeight="1" x14ac:dyDescent="0.2">
      <c r="A52" s="15"/>
      <c r="B52" s="36"/>
      <c r="C52" s="36"/>
      <c r="D52" s="36"/>
      <c r="E52" s="15"/>
      <c r="F52" s="15"/>
      <c r="G52" s="15"/>
      <c r="H52" s="15"/>
      <c r="I52" s="15"/>
      <c r="J52" s="15"/>
      <c r="K52" s="15"/>
      <c r="L52" s="15"/>
      <c r="M52" s="15"/>
      <c r="N52" s="15"/>
      <c r="O52" s="15"/>
      <c r="P52" s="15"/>
      <c r="Q52" s="15"/>
      <c r="R52" s="15"/>
      <c r="S52" s="15"/>
      <c r="T52" s="15"/>
      <c r="U52" s="20"/>
      <c r="V52" s="21"/>
      <c r="W52" s="21"/>
      <c r="X52" s="21"/>
      <c r="Y52" s="22"/>
    </row>
    <row r="53" spans="1:25" ht="16" customHeight="1" x14ac:dyDescent="0.2">
      <c r="A53" s="15"/>
      <c r="B53" s="36"/>
      <c r="C53" s="36"/>
      <c r="D53" s="36"/>
      <c r="E53" s="15"/>
      <c r="F53" s="15"/>
      <c r="G53" s="15"/>
      <c r="H53" s="15"/>
      <c r="I53" s="15"/>
      <c r="J53" s="15"/>
      <c r="K53" s="15"/>
      <c r="L53" s="15"/>
      <c r="M53" s="15"/>
      <c r="N53" s="15"/>
      <c r="O53" s="15"/>
      <c r="P53" s="15"/>
      <c r="Q53" s="15"/>
      <c r="R53" s="15"/>
      <c r="S53" s="15"/>
      <c r="T53" s="15"/>
      <c r="U53" s="20"/>
      <c r="V53" s="21"/>
      <c r="W53" s="21"/>
      <c r="X53" s="21"/>
      <c r="Y53" s="22"/>
    </row>
    <row r="54" spans="1:25" ht="16" customHeight="1" x14ac:dyDescent="0.2">
      <c r="A54" s="24"/>
      <c r="B54" s="37"/>
      <c r="C54" s="36"/>
      <c r="D54" s="36"/>
      <c r="E54" s="15"/>
      <c r="F54" s="15"/>
      <c r="G54" s="15"/>
      <c r="H54" s="15"/>
      <c r="I54" s="15"/>
      <c r="J54" s="15"/>
      <c r="K54" s="15"/>
      <c r="L54" s="15"/>
      <c r="M54" s="15"/>
      <c r="N54" s="15"/>
      <c r="O54" s="15"/>
      <c r="P54" s="15"/>
      <c r="Q54" s="15"/>
      <c r="R54" s="15"/>
      <c r="S54" s="15"/>
      <c r="T54" s="15"/>
      <c r="U54" s="20"/>
      <c r="V54" s="21"/>
      <c r="W54" s="21"/>
      <c r="X54" s="21"/>
      <c r="Y54" s="22"/>
    </row>
    <row r="55" spans="1:25" ht="16" customHeight="1" x14ac:dyDescent="0.2">
      <c r="A55" s="26"/>
      <c r="B55" s="36"/>
      <c r="C55" s="36"/>
      <c r="D55" s="36"/>
      <c r="E55" s="15"/>
      <c r="F55" s="15"/>
      <c r="G55" s="15"/>
      <c r="H55" s="15"/>
      <c r="I55" s="15"/>
      <c r="J55" s="15"/>
      <c r="K55" s="15"/>
      <c r="L55" s="15"/>
      <c r="M55" s="15"/>
      <c r="N55" s="15"/>
      <c r="O55" s="15"/>
      <c r="P55" s="15"/>
      <c r="Q55" s="15"/>
      <c r="R55" s="15"/>
      <c r="S55" s="15"/>
      <c r="T55" s="15"/>
      <c r="U55" s="20"/>
      <c r="V55" s="21"/>
      <c r="W55" s="21"/>
      <c r="X55" s="21"/>
      <c r="Y55" s="22"/>
    </row>
    <row r="56" spans="1:25" ht="16" customHeight="1" x14ac:dyDescent="0.2">
      <c r="A56" s="26"/>
      <c r="B56" s="36"/>
      <c r="C56" s="36"/>
      <c r="D56" s="36"/>
      <c r="E56" s="15"/>
      <c r="F56" s="15"/>
      <c r="G56" s="15"/>
      <c r="H56" s="15"/>
      <c r="I56" s="15"/>
      <c r="J56" s="15"/>
      <c r="K56" s="15"/>
      <c r="L56" s="15"/>
      <c r="M56" s="15"/>
      <c r="N56" s="15"/>
      <c r="O56" s="15"/>
      <c r="P56" s="15"/>
      <c r="Q56" s="15"/>
      <c r="R56" s="15"/>
      <c r="S56" s="15"/>
      <c r="T56" s="15"/>
      <c r="U56" s="20"/>
      <c r="V56" s="21"/>
      <c r="W56" s="21"/>
      <c r="X56" s="21"/>
      <c r="Y56" s="22"/>
    </row>
    <row r="57" spans="1:25" ht="16" customHeight="1" x14ac:dyDescent="0.2">
      <c r="A57" s="26"/>
      <c r="B57" s="36"/>
      <c r="C57" s="36"/>
      <c r="D57" s="36"/>
      <c r="E57" s="15"/>
      <c r="F57" s="15"/>
      <c r="G57" s="15"/>
      <c r="H57" s="15"/>
      <c r="I57" s="15"/>
      <c r="J57" s="15"/>
      <c r="K57" s="15"/>
      <c r="L57" s="15"/>
      <c r="M57" s="15"/>
      <c r="N57" s="15"/>
      <c r="O57" s="15"/>
      <c r="P57" s="15"/>
      <c r="Q57" s="15"/>
      <c r="R57" s="15"/>
      <c r="S57" s="15"/>
      <c r="T57" s="15"/>
      <c r="U57" s="20"/>
      <c r="V57" s="21"/>
      <c r="W57" s="21"/>
      <c r="X57" s="21"/>
      <c r="Y57" s="22"/>
    </row>
    <row r="58" spans="1:25" ht="16" customHeight="1" x14ac:dyDescent="0.2">
      <c r="A58" s="26"/>
      <c r="B58" s="36"/>
      <c r="C58" s="36"/>
      <c r="D58" s="36"/>
      <c r="E58" s="15"/>
      <c r="F58" s="15"/>
      <c r="G58" s="15"/>
      <c r="H58" s="15"/>
      <c r="I58" s="15"/>
      <c r="J58" s="15"/>
      <c r="K58" s="15"/>
      <c r="L58" s="15"/>
      <c r="M58" s="15"/>
      <c r="N58" s="15"/>
      <c r="O58" s="15"/>
      <c r="P58" s="15"/>
      <c r="Q58" s="15"/>
      <c r="R58" s="15"/>
      <c r="S58" s="15"/>
      <c r="T58" s="15"/>
      <c r="U58" s="20"/>
      <c r="V58" s="21"/>
      <c r="W58" s="21"/>
      <c r="X58" s="21"/>
      <c r="Y58" s="22"/>
    </row>
    <row r="59" spans="1:25" ht="16" customHeight="1" x14ac:dyDescent="0.2">
      <c r="A59" s="26"/>
      <c r="B59" s="36"/>
      <c r="C59" s="36"/>
      <c r="D59" s="36"/>
      <c r="E59" s="15"/>
      <c r="F59" s="15"/>
      <c r="G59" s="15"/>
      <c r="H59" s="15"/>
      <c r="I59" s="15"/>
      <c r="J59" s="15"/>
      <c r="K59" s="15"/>
      <c r="L59" s="15"/>
      <c r="M59" s="15"/>
      <c r="N59" s="15"/>
      <c r="O59" s="15"/>
      <c r="P59" s="15"/>
      <c r="Q59" s="15"/>
      <c r="R59" s="15"/>
      <c r="S59" s="15"/>
      <c r="T59" s="15"/>
      <c r="U59" s="20"/>
      <c r="V59" s="21"/>
      <c r="W59" s="21"/>
      <c r="X59" s="21"/>
      <c r="Y59" s="22"/>
    </row>
    <row r="60" spans="1:25" ht="16" customHeight="1" x14ac:dyDescent="0.2">
      <c r="A60" s="26"/>
      <c r="B60" s="36"/>
      <c r="C60" s="36"/>
      <c r="D60" s="36"/>
      <c r="E60" s="15"/>
      <c r="F60" s="15"/>
      <c r="G60" s="15"/>
      <c r="H60" s="15"/>
      <c r="I60" s="15"/>
      <c r="J60" s="15"/>
      <c r="K60" s="15"/>
      <c r="L60" s="15"/>
      <c r="M60" s="15"/>
      <c r="N60" s="15"/>
      <c r="O60" s="15"/>
      <c r="P60" s="15"/>
      <c r="Q60" s="15"/>
      <c r="R60" s="15"/>
      <c r="S60" s="15"/>
      <c r="T60" s="15"/>
      <c r="U60" s="20"/>
      <c r="V60" s="21"/>
      <c r="W60" s="21"/>
      <c r="X60" s="21"/>
      <c r="Y60" s="22"/>
    </row>
    <row r="61" spans="1:25" ht="16" customHeight="1" x14ac:dyDescent="0.2">
      <c r="A61" s="26"/>
      <c r="B61" s="36"/>
      <c r="C61" s="36"/>
      <c r="D61" s="36"/>
      <c r="E61" s="15"/>
      <c r="F61" s="15"/>
      <c r="G61" s="15"/>
      <c r="H61" s="15"/>
      <c r="I61" s="15"/>
      <c r="J61" s="15"/>
      <c r="K61" s="15"/>
      <c r="L61" s="15"/>
      <c r="M61" s="15"/>
      <c r="N61" s="15"/>
      <c r="O61" s="15"/>
      <c r="P61" s="15"/>
      <c r="Q61" s="15"/>
      <c r="R61" s="15"/>
      <c r="S61" s="15"/>
      <c r="T61" s="15"/>
      <c r="U61" s="20"/>
      <c r="V61" s="21"/>
      <c r="W61" s="21"/>
      <c r="X61" s="21"/>
      <c r="Y61" s="22"/>
    </row>
    <row r="62" spans="1:25" ht="16" customHeight="1" x14ac:dyDescent="0.2">
      <c r="A62" s="26"/>
      <c r="B62" s="36"/>
      <c r="C62" s="36"/>
      <c r="D62" s="36"/>
      <c r="E62" s="15"/>
      <c r="F62" s="15"/>
      <c r="G62" s="15"/>
      <c r="H62" s="15"/>
      <c r="I62" s="15"/>
      <c r="J62" s="15"/>
      <c r="K62" s="15"/>
      <c r="L62" s="15"/>
      <c r="M62" s="15"/>
      <c r="N62" s="15"/>
      <c r="O62" s="15"/>
      <c r="P62" s="15"/>
      <c r="Q62" s="15"/>
      <c r="R62" s="15"/>
      <c r="S62" s="15"/>
      <c r="T62" s="15"/>
      <c r="U62" s="20"/>
      <c r="V62" s="21"/>
      <c r="W62" s="21"/>
      <c r="X62" s="21"/>
      <c r="Y62" s="22"/>
    </row>
    <row r="63" spans="1:25" ht="16" customHeight="1" x14ac:dyDescent="0.2">
      <c r="A63" s="15"/>
      <c r="B63" s="36"/>
      <c r="C63" s="36"/>
      <c r="D63" s="36"/>
      <c r="E63" s="15"/>
      <c r="F63" s="15"/>
      <c r="G63" s="15"/>
      <c r="H63" s="15"/>
      <c r="I63" s="15"/>
      <c r="J63" s="15"/>
      <c r="K63" s="15"/>
      <c r="L63" s="15"/>
      <c r="M63" s="15"/>
      <c r="N63" s="15"/>
      <c r="O63" s="15"/>
      <c r="P63" s="15"/>
      <c r="Q63" s="15"/>
      <c r="R63" s="15"/>
      <c r="S63" s="15"/>
      <c r="T63" s="15"/>
      <c r="U63" s="20"/>
      <c r="V63" s="21"/>
      <c r="W63" s="21"/>
      <c r="X63" s="21"/>
      <c r="Y63" s="22"/>
    </row>
    <row r="64" spans="1:25" ht="16" customHeight="1" x14ac:dyDescent="0.2">
      <c r="A64" s="15"/>
      <c r="B64" s="36"/>
      <c r="C64" s="36"/>
      <c r="D64" s="36"/>
      <c r="E64" s="15"/>
      <c r="F64" s="15"/>
      <c r="G64" s="15"/>
      <c r="H64" s="15"/>
      <c r="I64" s="15"/>
      <c r="J64" s="15"/>
      <c r="K64" s="15"/>
      <c r="L64" s="15"/>
      <c r="M64" s="15"/>
      <c r="N64" s="15"/>
      <c r="O64" s="15"/>
      <c r="P64" s="15"/>
      <c r="Q64" s="15"/>
      <c r="R64" s="15"/>
      <c r="S64" s="15"/>
      <c r="T64" s="15"/>
      <c r="U64" s="20"/>
      <c r="V64" s="21"/>
      <c r="W64" s="21"/>
      <c r="X64" s="21"/>
      <c r="Y64" s="22"/>
    </row>
    <row r="65" spans="1:25" ht="16" customHeight="1" x14ac:dyDescent="0.2">
      <c r="A65" s="15"/>
      <c r="B65" s="36"/>
      <c r="C65" s="36"/>
      <c r="D65" s="36"/>
      <c r="E65" s="15"/>
      <c r="F65" s="15"/>
      <c r="G65" s="15"/>
      <c r="H65" s="15"/>
      <c r="I65" s="15"/>
      <c r="J65" s="15"/>
      <c r="K65" s="15"/>
      <c r="L65" s="15"/>
      <c r="M65" s="15"/>
      <c r="N65" s="15"/>
      <c r="O65" s="15"/>
      <c r="P65" s="15"/>
      <c r="Q65" s="15"/>
      <c r="R65" s="15"/>
      <c r="S65" s="15"/>
      <c r="T65" s="15"/>
      <c r="U65" s="20"/>
      <c r="V65" s="21"/>
      <c r="W65" s="21"/>
      <c r="X65" s="21"/>
      <c r="Y65" s="22"/>
    </row>
    <row r="66" spans="1:25" ht="16" customHeight="1" x14ac:dyDescent="0.2">
      <c r="A66" s="15"/>
      <c r="B66" s="36"/>
      <c r="C66" s="36"/>
      <c r="D66" s="36"/>
      <c r="E66" s="15"/>
      <c r="F66" s="15"/>
      <c r="G66" s="15"/>
      <c r="H66" s="15"/>
      <c r="I66" s="15"/>
      <c r="J66" s="15"/>
      <c r="K66" s="15"/>
      <c r="L66" s="15"/>
      <c r="M66" s="15"/>
      <c r="N66" s="15"/>
      <c r="O66" s="15"/>
      <c r="P66" s="15"/>
      <c r="Q66" s="15"/>
      <c r="R66" s="15"/>
      <c r="S66" s="15"/>
      <c r="T66" s="15"/>
      <c r="U66" s="20"/>
      <c r="V66" s="21"/>
      <c r="W66" s="21"/>
      <c r="X66" s="21"/>
      <c r="Y66" s="22"/>
    </row>
    <row r="67" spans="1:25" ht="16" customHeight="1" x14ac:dyDescent="0.2">
      <c r="A67" s="15"/>
      <c r="B67" s="36"/>
      <c r="C67" s="36"/>
      <c r="D67" s="36"/>
      <c r="E67" s="15"/>
      <c r="F67" s="15"/>
      <c r="G67" s="15"/>
      <c r="H67" s="15"/>
      <c r="I67" s="15"/>
      <c r="J67" s="15"/>
      <c r="K67" s="15"/>
      <c r="L67" s="15"/>
      <c r="M67" s="15"/>
      <c r="N67" s="15"/>
      <c r="O67" s="15"/>
      <c r="P67" s="15"/>
      <c r="Q67" s="15"/>
      <c r="R67" s="15"/>
      <c r="S67" s="15"/>
      <c r="T67" s="15"/>
      <c r="U67" s="20"/>
      <c r="V67" s="21"/>
      <c r="W67" s="21"/>
      <c r="X67" s="21"/>
      <c r="Y67" s="22"/>
    </row>
    <row r="68" spans="1:25" ht="16" customHeight="1" x14ac:dyDescent="0.2">
      <c r="A68" s="15"/>
      <c r="B68" s="36"/>
      <c r="C68" s="36"/>
      <c r="D68" s="36"/>
      <c r="E68" s="15"/>
      <c r="F68" s="15"/>
      <c r="G68" s="15"/>
      <c r="H68" s="15"/>
      <c r="I68" s="15"/>
      <c r="J68" s="15"/>
      <c r="K68" s="15"/>
      <c r="L68" s="15"/>
      <c r="M68" s="15"/>
      <c r="N68" s="15"/>
      <c r="O68" s="15"/>
      <c r="P68" s="15"/>
      <c r="Q68" s="15"/>
      <c r="R68" s="15"/>
      <c r="S68" s="15"/>
      <c r="T68" s="15"/>
      <c r="U68" s="20"/>
      <c r="V68" s="21"/>
      <c r="W68" s="21"/>
      <c r="X68" s="21"/>
      <c r="Y68" s="22"/>
    </row>
    <row r="69" spans="1:25" ht="16" customHeight="1" x14ac:dyDescent="0.2">
      <c r="A69" s="15"/>
      <c r="B69" s="36"/>
      <c r="C69" s="36"/>
      <c r="D69" s="36"/>
      <c r="E69" s="15"/>
      <c r="F69" s="15"/>
      <c r="G69" s="15"/>
      <c r="H69" s="15"/>
      <c r="I69" s="15"/>
      <c r="J69" s="15"/>
      <c r="K69" s="15"/>
      <c r="L69" s="15"/>
      <c r="M69" s="15"/>
      <c r="N69" s="15"/>
      <c r="O69" s="15"/>
      <c r="P69" s="15"/>
      <c r="Q69" s="15"/>
      <c r="R69" s="15"/>
      <c r="S69" s="15"/>
      <c r="T69" s="15"/>
      <c r="U69" s="20"/>
      <c r="V69" s="21"/>
      <c r="W69" s="21"/>
      <c r="X69" s="21"/>
      <c r="Y69" s="22"/>
    </row>
    <row r="70" spans="1:25" ht="16" customHeight="1" x14ac:dyDescent="0.2">
      <c r="A70" s="15"/>
      <c r="B70" s="36"/>
      <c r="C70" s="36"/>
      <c r="D70" s="36"/>
      <c r="E70" s="15"/>
      <c r="F70" s="15"/>
      <c r="G70" s="15"/>
      <c r="H70" s="15"/>
      <c r="I70" s="15"/>
      <c r="J70" s="15"/>
      <c r="K70" s="15"/>
      <c r="L70" s="15"/>
      <c r="M70" s="15"/>
      <c r="N70" s="15"/>
      <c r="O70" s="15"/>
      <c r="P70" s="15"/>
      <c r="Q70" s="15"/>
      <c r="R70" s="15"/>
      <c r="S70" s="15"/>
      <c r="T70" s="15"/>
      <c r="U70" s="20"/>
      <c r="V70" s="21"/>
      <c r="W70" s="21"/>
      <c r="X70" s="21"/>
      <c r="Y70" s="22"/>
    </row>
    <row r="71" spans="1:25" ht="16" customHeight="1" x14ac:dyDescent="0.2">
      <c r="A71" s="15"/>
      <c r="B71" s="36"/>
      <c r="C71" s="36"/>
      <c r="D71" s="36"/>
      <c r="E71" s="15"/>
      <c r="F71" s="15"/>
      <c r="G71" s="15"/>
      <c r="H71" s="15"/>
      <c r="I71" s="15"/>
      <c r="J71" s="15"/>
      <c r="K71" s="15"/>
      <c r="L71" s="15"/>
      <c r="M71" s="15"/>
      <c r="N71" s="15"/>
      <c r="O71" s="15"/>
      <c r="P71" s="15"/>
      <c r="Q71" s="15"/>
      <c r="R71" s="15"/>
      <c r="S71" s="15"/>
      <c r="T71" s="15"/>
      <c r="U71" s="20"/>
      <c r="V71" s="21"/>
      <c r="W71" s="21"/>
      <c r="X71" s="21"/>
      <c r="Y71" s="22"/>
    </row>
    <row r="72" spans="1:25" ht="16" customHeight="1" x14ac:dyDescent="0.2">
      <c r="A72" s="15"/>
      <c r="B72" s="36"/>
      <c r="C72" s="36"/>
      <c r="D72" s="36"/>
      <c r="E72" s="15"/>
      <c r="F72" s="15"/>
      <c r="G72" s="15"/>
      <c r="H72" s="15"/>
      <c r="I72" s="15"/>
      <c r="J72" s="15"/>
      <c r="K72" s="15"/>
      <c r="L72" s="15"/>
      <c r="M72" s="15"/>
      <c r="N72" s="15"/>
      <c r="O72" s="15"/>
      <c r="P72" s="15"/>
      <c r="Q72" s="15"/>
      <c r="R72" s="15"/>
      <c r="S72" s="15"/>
      <c r="T72" s="15"/>
      <c r="U72" s="20"/>
      <c r="V72" s="21"/>
      <c r="W72" s="21"/>
      <c r="X72" s="21"/>
      <c r="Y72" s="22"/>
    </row>
    <row r="73" spans="1:25" ht="16" customHeight="1" x14ac:dyDescent="0.2">
      <c r="A73" s="15"/>
      <c r="B73" s="36"/>
      <c r="C73" s="36"/>
      <c r="D73" s="36"/>
      <c r="E73" s="15"/>
      <c r="F73" s="15"/>
      <c r="G73" s="15"/>
      <c r="H73" s="15"/>
      <c r="I73" s="15"/>
      <c r="J73" s="15"/>
      <c r="K73" s="15"/>
      <c r="L73" s="15"/>
      <c r="M73" s="15"/>
      <c r="N73" s="15"/>
      <c r="O73" s="15"/>
      <c r="P73" s="15"/>
      <c r="Q73" s="15"/>
      <c r="R73" s="15"/>
      <c r="S73" s="15"/>
      <c r="T73" s="15"/>
      <c r="U73" s="20"/>
      <c r="V73" s="21"/>
      <c r="W73" s="21"/>
      <c r="X73" s="21"/>
      <c r="Y73" s="22"/>
    </row>
    <row r="74" spans="1:25" ht="16" customHeight="1" x14ac:dyDescent="0.2">
      <c r="A74" s="15"/>
      <c r="B74" s="36"/>
      <c r="C74" s="36"/>
      <c r="D74" s="36"/>
      <c r="E74" s="15"/>
      <c r="F74" s="15"/>
      <c r="G74" s="15"/>
      <c r="H74" s="15"/>
      <c r="I74" s="15"/>
      <c r="J74" s="15"/>
      <c r="K74" s="15"/>
      <c r="L74" s="15"/>
      <c r="M74" s="15"/>
      <c r="N74" s="15"/>
      <c r="O74" s="15"/>
      <c r="P74" s="15"/>
      <c r="Q74" s="15"/>
      <c r="R74" s="15"/>
      <c r="S74" s="15"/>
      <c r="T74" s="15"/>
      <c r="U74" s="20"/>
      <c r="V74" s="21"/>
      <c r="W74" s="21"/>
      <c r="X74" s="21"/>
      <c r="Y74" s="22"/>
    </row>
    <row r="75" spans="1:25" ht="16" customHeight="1" x14ac:dyDescent="0.2">
      <c r="A75" s="15"/>
      <c r="B75" s="36"/>
      <c r="C75" s="36"/>
      <c r="D75" s="36"/>
      <c r="E75" s="15"/>
      <c r="F75" s="15"/>
      <c r="G75" s="15"/>
      <c r="H75" s="15"/>
      <c r="I75" s="15"/>
      <c r="J75" s="15"/>
      <c r="K75" s="15"/>
      <c r="L75" s="15"/>
      <c r="M75" s="15"/>
      <c r="N75" s="15"/>
      <c r="O75" s="15"/>
      <c r="P75" s="15"/>
      <c r="Q75" s="15"/>
      <c r="R75" s="15"/>
      <c r="S75" s="15"/>
      <c r="T75" s="15"/>
      <c r="U75" s="20"/>
      <c r="V75" s="21"/>
      <c r="W75" s="21"/>
      <c r="X75" s="21"/>
      <c r="Y75" s="22"/>
    </row>
    <row r="76" spans="1:25" ht="16" customHeight="1" x14ac:dyDescent="0.2">
      <c r="A76" s="15"/>
      <c r="B76" s="36"/>
      <c r="C76" s="36"/>
      <c r="D76" s="36"/>
      <c r="E76" s="15"/>
      <c r="F76" s="15"/>
      <c r="G76" s="15"/>
      <c r="H76" s="15"/>
      <c r="I76" s="15"/>
      <c r="J76" s="15"/>
      <c r="K76" s="15"/>
      <c r="L76" s="15"/>
      <c r="M76" s="15"/>
      <c r="N76" s="15"/>
      <c r="O76" s="15"/>
      <c r="P76" s="15"/>
      <c r="Q76" s="15"/>
      <c r="R76" s="15"/>
      <c r="S76" s="15"/>
      <c r="T76" s="15"/>
      <c r="U76" s="20"/>
      <c r="V76" s="21"/>
      <c r="W76" s="21"/>
      <c r="X76" s="21"/>
      <c r="Y76" s="22"/>
    </row>
    <row r="77" spans="1:25" ht="16" customHeight="1" x14ac:dyDescent="0.2">
      <c r="A77" s="15"/>
      <c r="B77" s="36"/>
      <c r="C77" s="36"/>
      <c r="D77" s="36"/>
      <c r="E77" s="15"/>
      <c r="F77" s="15"/>
      <c r="G77" s="15"/>
      <c r="H77" s="15"/>
      <c r="I77" s="15"/>
      <c r="J77" s="15"/>
      <c r="K77" s="15"/>
      <c r="L77" s="15"/>
      <c r="M77" s="15"/>
      <c r="N77" s="15"/>
      <c r="O77" s="15"/>
      <c r="P77" s="15"/>
      <c r="Q77" s="15"/>
      <c r="R77" s="15"/>
      <c r="S77" s="15"/>
      <c r="T77" s="15"/>
      <c r="U77" s="20"/>
      <c r="V77" s="21"/>
      <c r="W77" s="21"/>
      <c r="X77" s="21"/>
      <c r="Y77" s="22"/>
    </row>
    <row r="78" spans="1:25" ht="16" customHeight="1" x14ac:dyDescent="0.2">
      <c r="A78" s="15"/>
      <c r="B78" s="36"/>
      <c r="C78" s="36"/>
      <c r="D78" s="36"/>
      <c r="E78" s="15"/>
      <c r="F78" s="15"/>
      <c r="G78" s="15"/>
      <c r="H78" s="15"/>
      <c r="I78" s="15"/>
      <c r="J78" s="15"/>
      <c r="K78" s="15"/>
      <c r="L78" s="15"/>
      <c r="M78" s="15"/>
      <c r="N78" s="15"/>
      <c r="O78" s="15"/>
      <c r="P78" s="15"/>
      <c r="Q78" s="15"/>
      <c r="R78" s="15"/>
      <c r="S78" s="15"/>
      <c r="T78" s="15"/>
      <c r="U78" s="20"/>
      <c r="V78" s="21"/>
      <c r="W78" s="21"/>
      <c r="X78" s="21"/>
      <c r="Y78" s="22"/>
    </row>
    <row r="79" spans="1:25" ht="16" customHeight="1" x14ac:dyDescent="0.2">
      <c r="A79" s="15"/>
      <c r="B79" s="36"/>
      <c r="C79" s="36"/>
      <c r="D79" s="36"/>
      <c r="E79" s="15"/>
      <c r="F79" s="15"/>
      <c r="G79" s="15"/>
      <c r="H79" s="15"/>
      <c r="I79" s="15"/>
      <c r="J79" s="15"/>
      <c r="K79" s="15"/>
      <c r="L79" s="15"/>
      <c r="M79" s="15"/>
      <c r="N79" s="15"/>
      <c r="O79" s="15"/>
      <c r="P79" s="15"/>
      <c r="Q79" s="15"/>
      <c r="R79" s="15"/>
      <c r="S79" s="15"/>
      <c r="T79" s="15"/>
      <c r="U79" s="20"/>
      <c r="V79" s="21"/>
      <c r="W79" s="21"/>
      <c r="X79" s="21"/>
      <c r="Y79" s="22"/>
    </row>
    <row r="80" spans="1:25" ht="16" customHeight="1" x14ac:dyDescent="0.2">
      <c r="A80" s="15"/>
      <c r="B80" s="36"/>
      <c r="C80" s="36"/>
      <c r="D80" s="36"/>
      <c r="E80" s="15"/>
      <c r="F80" s="15"/>
      <c r="G80" s="15"/>
      <c r="H80" s="15"/>
      <c r="I80" s="15"/>
      <c r="J80" s="15"/>
      <c r="K80" s="15"/>
      <c r="L80" s="15"/>
      <c r="M80" s="15"/>
      <c r="N80" s="15"/>
      <c r="O80" s="15"/>
      <c r="P80" s="15"/>
      <c r="Q80" s="15"/>
      <c r="R80" s="15"/>
      <c r="S80" s="15"/>
      <c r="T80" s="15"/>
      <c r="U80" s="20"/>
      <c r="V80" s="21"/>
      <c r="W80" s="21"/>
      <c r="X80" s="21"/>
      <c r="Y80" s="22"/>
    </row>
    <row r="81" spans="1:25" ht="16" customHeight="1" x14ac:dyDescent="0.2">
      <c r="A81" s="15"/>
      <c r="B81" s="36"/>
      <c r="C81" s="36"/>
      <c r="D81" s="36"/>
      <c r="E81" s="15"/>
      <c r="F81" s="15"/>
      <c r="G81" s="15"/>
      <c r="H81" s="15"/>
      <c r="I81" s="15"/>
      <c r="J81" s="15"/>
      <c r="K81" s="15"/>
      <c r="L81" s="15"/>
      <c r="M81" s="15"/>
      <c r="N81" s="15"/>
      <c r="O81" s="15"/>
      <c r="P81" s="15"/>
      <c r="Q81" s="15"/>
      <c r="R81" s="15"/>
      <c r="S81" s="15"/>
      <c r="T81" s="15"/>
      <c r="U81" s="20"/>
      <c r="V81" s="21"/>
      <c r="W81" s="21"/>
      <c r="X81" s="21"/>
      <c r="Y81" s="22"/>
    </row>
    <row r="82" spans="1:25" ht="16" customHeight="1" x14ac:dyDescent="0.2">
      <c r="A82" s="15"/>
      <c r="B82" s="36"/>
      <c r="C82" s="36"/>
      <c r="D82" s="36"/>
      <c r="E82" s="15"/>
      <c r="F82" s="15"/>
      <c r="G82" s="15"/>
      <c r="H82" s="15"/>
      <c r="I82" s="15"/>
      <c r="J82" s="15"/>
      <c r="K82" s="15"/>
      <c r="L82" s="15"/>
      <c r="M82" s="15"/>
      <c r="N82" s="15"/>
      <c r="O82" s="15"/>
      <c r="P82" s="15"/>
      <c r="Q82" s="15"/>
      <c r="R82" s="15"/>
      <c r="S82" s="15"/>
      <c r="T82" s="15"/>
      <c r="U82" s="20"/>
      <c r="V82" s="21"/>
      <c r="W82" s="21"/>
      <c r="X82" s="21"/>
      <c r="Y82" s="22"/>
    </row>
    <row r="83" spans="1:25" ht="16" customHeight="1" x14ac:dyDescent="0.2">
      <c r="A83" s="15"/>
      <c r="B83" s="36"/>
      <c r="C83" s="36"/>
      <c r="D83" s="36"/>
      <c r="E83" s="15"/>
      <c r="F83" s="15"/>
      <c r="G83" s="15"/>
      <c r="H83" s="15"/>
      <c r="I83" s="15"/>
      <c r="J83" s="15"/>
      <c r="K83" s="15"/>
      <c r="L83" s="15"/>
      <c r="M83" s="15"/>
      <c r="N83" s="15"/>
      <c r="O83" s="15"/>
      <c r="P83" s="15"/>
      <c r="Q83" s="15"/>
      <c r="R83" s="15"/>
      <c r="S83" s="15"/>
      <c r="T83" s="15"/>
      <c r="U83" s="20"/>
      <c r="V83" s="21"/>
      <c r="W83" s="21"/>
      <c r="X83" s="21"/>
      <c r="Y83" s="22"/>
    </row>
    <row r="84" spans="1:25" ht="16" customHeight="1" x14ac:dyDescent="0.2">
      <c r="A84" s="15"/>
      <c r="B84" s="36"/>
      <c r="C84" s="36"/>
      <c r="D84" s="36"/>
      <c r="E84" s="15"/>
      <c r="F84" s="15"/>
      <c r="G84" s="15"/>
      <c r="H84" s="15"/>
      <c r="I84" s="15"/>
      <c r="J84" s="15"/>
      <c r="K84" s="15"/>
      <c r="L84" s="15"/>
      <c r="M84" s="15"/>
      <c r="N84" s="15"/>
      <c r="O84" s="15"/>
      <c r="P84" s="15"/>
      <c r="Q84" s="15"/>
      <c r="R84" s="15"/>
      <c r="S84" s="15"/>
      <c r="T84" s="15"/>
      <c r="U84" s="20"/>
      <c r="V84" s="21"/>
      <c r="W84" s="21"/>
      <c r="X84" s="21"/>
      <c r="Y84" s="22"/>
    </row>
    <row r="85" spans="1:25" ht="16" customHeight="1" x14ac:dyDescent="0.2">
      <c r="A85" s="15"/>
      <c r="B85" s="36"/>
      <c r="C85" s="36"/>
      <c r="D85" s="36"/>
      <c r="E85" s="15"/>
      <c r="F85" s="15"/>
      <c r="G85" s="15"/>
      <c r="H85" s="15"/>
      <c r="I85" s="15"/>
      <c r="J85" s="15"/>
      <c r="K85" s="15"/>
      <c r="L85" s="15"/>
      <c r="M85" s="15"/>
      <c r="N85" s="15"/>
      <c r="O85" s="15"/>
      <c r="P85" s="15"/>
      <c r="Q85" s="15"/>
      <c r="R85" s="15"/>
      <c r="S85" s="15"/>
      <c r="T85" s="15"/>
      <c r="U85" s="20"/>
      <c r="V85" s="21"/>
      <c r="W85" s="21"/>
      <c r="X85" s="21"/>
      <c r="Y85" s="22"/>
    </row>
    <row r="86" spans="1:25" ht="16" customHeight="1" x14ac:dyDescent="0.2">
      <c r="A86" s="15"/>
      <c r="B86" s="36"/>
      <c r="C86" s="36"/>
      <c r="D86" s="36"/>
      <c r="E86" s="15"/>
      <c r="F86" s="15"/>
      <c r="G86" s="15"/>
      <c r="H86" s="15"/>
      <c r="I86" s="15"/>
      <c r="J86" s="15"/>
      <c r="K86" s="15"/>
      <c r="L86" s="15"/>
      <c r="M86" s="15"/>
      <c r="N86" s="15"/>
      <c r="O86" s="15"/>
      <c r="P86" s="15"/>
      <c r="Q86" s="15"/>
      <c r="R86" s="15"/>
      <c r="S86" s="15"/>
      <c r="T86" s="15"/>
      <c r="U86" s="20"/>
      <c r="V86" s="21"/>
      <c r="W86" s="21"/>
      <c r="X86" s="21"/>
      <c r="Y86" s="22"/>
    </row>
    <row r="87" spans="1:25" ht="16" customHeight="1" x14ac:dyDescent="0.2">
      <c r="A87" s="15"/>
      <c r="B87" s="36"/>
      <c r="C87" s="36"/>
      <c r="D87" s="36"/>
      <c r="E87" s="15"/>
      <c r="F87" s="15"/>
      <c r="G87" s="15"/>
      <c r="H87" s="15"/>
      <c r="I87" s="15"/>
      <c r="J87" s="15"/>
      <c r="K87" s="15"/>
      <c r="L87" s="15"/>
      <c r="M87" s="15"/>
      <c r="N87" s="15"/>
      <c r="O87" s="15"/>
      <c r="P87" s="15"/>
      <c r="Q87" s="15"/>
      <c r="R87" s="15"/>
      <c r="S87" s="15"/>
      <c r="T87" s="15"/>
      <c r="U87" s="20"/>
      <c r="V87" s="21"/>
      <c r="W87" s="21"/>
      <c r="X87" s="21"/>
      <c r="Y87" s="22"/>
    </row>
    <row r="88" spans="1:25" ht="16" customHeight="1" x14ac:dyDescent="0.2">
      <c r="A88" s="15"/>
      <c r="B88" s="36"/>
      <c r="C88" s="36"/>
      <c r="D88" s="36"/>
      <c r="E88" s="15"/>
      <c r="F88" s="15"/>
      <c r="G88" s="15"/>
      <c r="H88" s="15"/>
      <c r="I88" s="15"/>
      <c r="J88" s="15"/>
      <c r="K88" s="15"/>
      <c r="L88" s="15"/>
      <c r="M88" s="15"/>
      <c r="N88" s="15"/>
      <c r="O88" s="15"/>
      <c r="P88" s="15"/>
      <c r="Q88" s="15"/>
      <c r="R88" s="15"/>
      <c r="S88" s="15"/>
      <c r="T88" s="15"/>
      <c r="U88" s="20"/>
      <c r="V88" s="21"/>
      <c r="W88" s="21"/>
      <c r="X88" s="21"/>
      <c r="Y88" s="22"/>
    </row>
    <row r="89" spans="1:25" ht="16" customHeight="1" x14ac:dyDescent="0.2">
      <c r="A89" s="15"/>
      <c r="B89" s="36"/>
      <c r="C89" s="36"/>
      <c r="D89" s="36"/>
      <c r="E89" s="46"/>
      <c r="F89" s="15"/>
      <c r="G89" s="15"/>
      <c r="H89" s="15"/>
      <c r="I89" s="15"/>
      <c r="J89" s="15"/>
      <c r="K89" s="15"/>
      <c r="L89" s="15"/>
      <c r="M89" s="15"/>
      <c r="N89" s="15"/>
      <c r="O89" s="15"/>
      <c r="P89" s="15"/>
      <c r="Q89" s="15"/>
      <c r="R89" s="15"/>
      <c r="S89" s="15"/>
      <c r="T89" s="15"/>
      <c r="U89" s="20"/>
      <c r="V89" s="21"/>
      <c r="W89" s="21"/>
      <c r="X89" s="21"/>
      <c r="Y89" s="22"/>
    </row>
    <row r="90" spans="1:25" ht="16" customHeight="1" x14ac:dyDescent="0.2">
      <c r="A90" s="47"/>
      <c r="B90" s="48"/>
      <c r="C90" s="48"/>
      <c r="D90" s="48"/>
      <c r="E90" s="28"/>
      <c r="F90" s="39"/>
      <c r="G90" s="39"/>
      <c r="H90" s="39"/>
      <c r="I90" s="39"/>
      <c r="J90" s="39"/>
      <c r="K90" s="39"/>
      <c r="L90" s="39"/>
      <c r="M90" s="40"/>
      <c r="N90" s="15"/>
      <c r="O90" s="15"/>
      <c r="P90" s="15"/>
      <c r="Q90" s="15"/>
      <c r="R90" s="15"/>
      <c r="S90" s="15"/>
      <c r="T90" s="15"/>
      <c r="U90" s="27"/>
      <c r="V90" s="28"/>
      <c r="W90" s="28"/>
      <c r="X90" s="28"/>
      <c r="Y90" s="29"/>
    </row>
  </sheetData>
  <pageMargins left="0.7" right="0.7" top="0.75" bottom="0.75" header="0.3" footer="0.3"/>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59BD-A88A-CC4E-B763-727F81086145}">
  <dimension ref="A1:Q30"/>
  <sheetViews>
    <sheetView zoomScale="92" workbookViewId="0">
      <selection activeCell="O26" sqref="O2:O26"/>
    </sheetView>
  </sheetViews>
  <sheetFormatPr baseColWidth="10" defaultRowHeight="16" x14ac:dyDescent="0.2"/>
  <cols>
    <col min="1" max="1" width="29.6640625" customWidth="1"/>
    <col min="15" max="15" width="10.33203125" customWidth="1"/>
    <col min="16" max="16" width="24.1640625" customWidth="1"/>
  </cols>
  <sheetData>
    <row r="1" spans="1:17" x14ac:dyDescent="0.2">
      <c r="A1" s="53" t="s">
        <v>283</v>
      </c>
      <c r="B1" s="54">
        <v>45096</v>
      </c>
      <c r="C1" s="54">
        <v>45104</v>
      </c>
      <c r="D1" s="54">
        <v>45112</v>
      </c>
      <c r="E1" s="54">
        <v>45118</v>
      </c>
      <c r="F1" s="54">
        <v>45125</v>
      </c>
      <c r="G1" s="54">
        <v>45132</v>
      </c>
      <c r="H1" s="54">
        <v>45139</v>
      </c>
      <c r="I1" s="54">
        <v>45145</v>
      </c>
      <c r="J1" s="54">
        <v>45153</v>
      </c>
      <c r="K1" s="54">
        <v>45159</v>
      </c>
      <c r="L1" s="54">
        <v>45167</v>
      </c>
      <c r="M1" s="54">
        <v>45173</v>
      </c>
      <c r="N1" s="54">
        <v>45180</v>
      </c>
      <c r="O1" s="96"/>
      <c r="P1" s="53" t="s">
        <v>368</v>
      </c>
    </row>
    <row r="2" spans="1:17" x14ac:dyDescent="0.2">
      <c r="A2" s="56" t="s">
        <v>2</v>
      </c>
      <c r="B2">
        <v>0</v>
      </c>
      <c r="C2">
        <v>0</v>
      </c>
      <c r="D2">
        <v>0</v>
      </c>
      <c r="E2">
        <v>3</v>
      </c>
      <c r="F2">
        <v>15</v>
      </c>
      <c r="G2">
        <v>19</v>
      </c>
      <c r="H2">
        <v>21</v>
      </c>
      <c r="I2">
        <v>21</v>
      </c>
      <c r="J2">
        <v>18</v>
      </c>
      <c r="K2">
        <v>15</v>
      </c>
      <c r="L2">
        <v>8</v>
      </c>
      <c r="M2" s="96">
        <v>3</v>
      </c>
      <c r="N2" s="96">
        <v>3</v>
      </c>
      <c r="O2" s="96"/>
      <c r="P2">
        <f t="shared" ref="P2:P26" si="0">MAX(B2:O2)</f>
        <v>21</v>
      </c>
    </row>
    <row r="3" spans="1:17" x14ac:dyDescent="0.2">
      <c r="A3" s="56" t="s">
        <v>8</v>
      </c>
      <c r="B3">
        <v>0</v>
      </c>
      <c r="C3">
        <v>0</v>
      </c>
      <c r="D3">
        <v>0</v>
      </c>
      <c r="E3">
        <v>0</v>
      </c>
      <c r="F3">
        <v>2</v>
      </c>
      <c r="G3">
        <v>0</v>
      </c>
      <c r="H3">
        <v>0</v>
      </c>
      <c r="I3">
        <v>0</v>
      </c>
      <c r="J3">
        <v>0</v>
      </c>
      <c r="K3">
        <v>0</v>
      </c>
      <c r="L3">
        <v>0</v>
      </c>
      <c r="M3" s="96">
        <v>0</v>
      </c>
      <c r="N3" s="96">
        <v>0</v>
      </c>
      <c r="O3" s="96"/>
      <c r="P3">
        <f t="shared" si="0"/>
        <v>2</v>
      </c>
      <c r="Q3" s="89"/>
    </row>
    <row r="4" spans="1:17" x14ac:dyDescent="0.2">
      <c r="A4" s="56" t="s">
        <v>9</v>
      </c>
      <c r="B4">
        <v>0</v>
      </c>
      <c r="C4">
        <v>21</v>
      </c>
      <c r="D4">
        <v>5</v>
      </c>
      <c r="E4">
        <v>1</v>
      </c>
      <c r="F4">
        <v>0</v>
      </c>
      <c r="G4">
        <v>0</v>
      </c>
      <c r="H4">
        <v>0</v>
      </c>
      <c r="I4">
        <v>0</v>
      </c>
      <c r="J4">
        <v>0</v>
      </c>
      <c r="K4">
        <v>0</v>
      </c>
      <c r="L4">
        <v>0</v>
      </c>
      <c r="M4" s="96">
        <v>0</v>
      </c>
      <c r="N4" s="96">
        <v>0</v>
      </c>
      <c r="O4" s="96"/>
      <c r="P4">
        <f t="shared" si="0"/>
        <v>21</v>
      </c>
    </row>
    <row r="5" spans="1:17" x14ac:dyDescent="0.2">
      <c r="A5" s="56" t="s">
        <v>11</v>
      </c>
      <c r="B5">
        <v>0</v>
      </c>
      <c r="C5">
        <v>9</v>
      </c>
      <c r="D5">
        <v>13</v>
      </c>
      <c r="E5">
        <v>3</v>
      </c>
      <c r="F5">
        <v>0</v>
      </c>
      <c r="G5">
        <v>0</v>
      </c>
      <c r="H5">
        <v>0</v>
      </c>
      <c r="I5">
        <v>0</v>
      </c>
      <c r="J5">
        <v>0</v>
      </c>
      <c r="K5">
        <v>0</v>
      </c>
      <c r="L5">
        <v>0</v>
      </c>
      <c r="M5" s="96">
        <v>0</v>
      </c>
      <c r="N5" s="96">
        <v>0</v>
      </c>
      <c r="O5" s="96"/>
      <c r="P5">
        <f t="shared" si="0"/>
        <v>13</v>
      </c>
    </row>
    <row r="6" spans="1:17" x14ac:dyDescent="0.2">
      <c r="A6" s="56" t="s">
        <v>13</v>
      </c>
      <c r="B6">
        <v>0</v>
      </c>
      <c r="C6">
        <v>0</v>
      </c>
      <c r="D6">
        <v>0</v>
      </c>
      <c r="E6">
        <v>1</v>
      </c>
      <c r="F6">
        <v>0</v>
      </c>
      <c r="G6">
        <v>0</v>
      </c>
      <c r="H6">
        <v>0</v>
      </c>
      <c r="I6">
        <v>0</v>
      </c>
      <c r="J6">
        <v>0</v>
      </c>
      <c r="K6">
        <v>0</v>
      </c>
      <c r="L6">
        <v>0</v>
      </c>
      <c r="M6" s="96">
        <v>0</v>
      </c>
      <c r="N6" s="96">
        <v>0</v>
      </c>
      <c r="O6" s="96"/>
      <c r="P6">
        <f t="shared" si="0"/>
        <v>1</v>
      </c>
    </row>
    <row r="7" spans="1:17" x14ac:dyDescent="0.2">
      <c r="A7" s="56" t="s">
        <v>17</v>
      </c>
      <c r="B7">
        <v>0</v>
      </c>
      <c r="C7">
        <v>0</v>
      </c>
      <c r="D7">
        <v>0</v>
      </c>
      <c r="E7">
        <v>0</v>
      </c>
      <c r="F7">
        <v>1</v>
      </c>
      <c r="G7">
        <v>1</v>
      </c>
      <c r="H7">
        <v>1</v>
      </c>
      <c r="I7">
        <v>1</v>
      </c>
      <c r="J7">
        <v>0</v>
      </c>
      <c r="K7">
        <v>0</v>
      </c>
      <c r="L7">
        <v>0</v>
      </c>
      <c r="M7" s="96">
        <v>0</v>
      </c>
      <c r="N7" s="96">
        <v>0</v>
      </c>
      <c r="O7" s="96"/>
      <c r="P7">
        <f t="shared" si="0"/>
        <v>1</v>
      </c>
      <c r="Q7" s="86"/>
    </row>
    <row r="8" spans="1:17" x14ac:dyDescent="0.2">
      <c r="A8" s="57" t="s">
        <v>25</v>
      </c>
      <c r="B8">
        <v>0</v>
      </c>
      <c r="C8">
        <v>0</v>
      </c>
      <c r="D8">
        <v>0</v>
      </c>
      <c r="E8">
        <v>17</v>
      </c>
      <c r="F8">
        <v>120</v>
      </c>
      <c r="G8">
        <v>105</v>
      </c>
      <c r="H8">
        <v>54</v>
      </c>
      <c r="I8">
        <v>12</v>
      </c>
      <c r="J8">
        <v>0</v>
      </c>
      <c r="K8">
        <v>0</v>
      </c>
      <c r="L8">
        <v>0</v>
      </c>
      <c r="M8" s="96">
        <v>0</v>
      </c>
      <c r="N8" s="96">
        <v>0</v>
      </c>
      <c r="O8" s="96"/>
      <c r="P8">
        <f t="shared" si="0"/>
        <v>120</v>
      </c>
    </row>
    <row r="9" spans="1:17" x14ac:dyDescent="0.2">
      <c r="A9" s="56" t="s">
        <v>30</v>
      </c>
      <c r="B9">
        <v>0</v>
      </c>
      <c r="C9">
        <v>0</v>
      </c>
      <c r="D9">
        <v>0</v>
      </c>
      <c r="E9">
        <v>1</v>
      </c>
      <c r="F9">
        <v>0</v>
      </c>
      <c r="G9">
        <v>0</v>
      </c>
      <c r="H9">
        <v>0</v>
      </c>
      <c r="I9">
        <v>0</v>
      </c>
      <c r="J9">
        <v>0</v>
      </c>
      <c r="K9">
        <v>0</v>
      </c>
      <c r="L9">
        <v>0</v>
      </c>
      <c r="M9" s="96">
        <v>0</v>
      </c>
      <c r="N9" s="96">
        <v>0</v>
      </c>
      <c r="O9" s="96"/>
      <c r="P9">
        <f t="shared" si="0"/>
        <v>1</v>
      </c>
      <c r="Q9" s="89"/>
    </row>
    <row r="10" spans="1:17" x14ac:dyDescent="0.2">
      <c r="A10" s="5" t="s">
        <v>32</v>
      </c>
      <c r="B10">
        <v>0</v>
      </c>
      <c r="C10">
        <v>0</v>
      </c>
      <c r="D10">
        <v>0</v>
      </c>
      <c r="E10">
        <v>0</v>
      </c>
      <c r="F10">
        <v>4</v>
      </c>
      <c r="G10">
        <v>19</v>
      </c>
      <c r="H10">
        <v>16</v>
      </c>
      <c r="I10">
        <v>8</v>
      </c>
      <c r="J10">
        <v>4</v>
      </c>
      <c r="K10">
        <v>0</v>
      </c>
      <c r="L10">
        <v>0</v>
      </c>
      <c r="M10" s="96">
        <v>0</v>
      </c>
      <c r="N10" s="96">
        <v>0</v>
      </c>
      <c r="O10" s="96"/>
      <c r="P10">
        <f t="shared" si="0"/>
        <v>19</v>
      </c>
      <c r="Q10" s="89"/>
    </row>
    <row r="11" spans="1:17" x14ac:dyDescent="0.2">
      <c r="A11" s="56" t="s">
        <v>301</v>
      </c>
      <c r="B11">
        <v>0</v>
      </c>
      <c r="C11">
        <v>0</v>
      </c>
      <c r="D11">
        <v>0</v>
      </c>
      <c r="E11">
        <v>0</v>
      </c>
      <c r="F11">
        <v>0</v>
      </c>
      <c r="G11">
        <v>5</v>
      </c>
      <c r="H11">
        <v>2</v>
      </c>
      <c r="I11">
        <v>2</v>
      </c>
      <c r="J11">
        <v>0</v>
      </c>
      <c r="K11">
        <v>0</v>
      </c>
      <c r="L11">
        <v>0</v>
      </c>
      <c r="M11" s="96">
        <v>0</v>
      </c>
      <c r="N11" s="96">
        <v>0</v>
      </c>
      <c r="O11" s="96"/>
      <c r="P11">
        <f t="shared" si="0"/>
        <v>5</v>
      </c>
      <c r="Q11" s="89"/>
    </row>
    <row r="12" spans="1:17" x14ac:dyDescent="0.2">
      <c r="A12" s="5" t="s">
        <v>38</v>
      </c>
      <c r="B12">
        <v>0</v>
      </c>
      <c r="C12">
        <v>0</v>
      </c>
      <c r="D12">
        <v>0</v>
      </c>
      <c r="E12">
        <v>0</v>
      </c>
      <c r="F12">
        <v>0</v>
      </c>
      <c r="G12">
        <v>1</v>
      </c>
      <c r="H12">
        <v>1</v>
      </c>
      <c r="I12">
        <v>4</v>
      </c>
      <c r="J12">
        <v>0</v>
      </c>
      <c r="K12">
        <v>0</v>
      </c>
      <c r="L12">
        <v>0</v>
      </c>
      <c r="M12" s="96">
        <v>0</v>
      </c>
      <c r="N12" s="96">
        <v>0</v>
      </c>
      <c r="O12" s="96"/>
      <c r="P12">
        <f t="shared" si="0"/>
        <v>4</v>
      </c>
      <c r="Q12" s="87"/>
    </row>
    <row r="13" spans="1:17" x14ac:dyDescent="0.2">
      <c r="A13" s="56" t="s">
        <v>287</v>
      </c>
      <c r="B13">
        <v>0</v>
      </c>
      <c r="C13">
        <v>0</v>
      </c>
      <c r="D13">
        <v>1</v>
      </c>
      <c r="E13">
        <v>0</v>
      </c>
      <c r="F13">
        <v>0</v>
      </c>
      <c r="G13">
        <v>0</v>
      </c>
      <c r="H13">
        <v>0</v>
      </c>
      <c r="I13">
        <v>0</v>
      </c>
      <c r="J13">
        <v>0</v>
      </c>
      <c r="K13">
        <v>0</v>
      </c>
      <c r="L13">
        <v>0</v>
      </c>
      <c r="M13" s="96">
        <v>0</v>
      </c>
      <c r="N13" s="96">
        <v>0</v>
      </c>
      <c r="O13" s="96"/>
      <c r="P13">
        <f t="shared" si="0"/>
        <v>1</v>
      </c>
    </row>
    <row r="14" spans="1:17" x14ac:dyDescent="0.2">
      <c r="A14" s="79" t="s">
        <v>100</v>
      </c>
      <c r="B14">
        <v>0</v>
      </c>
      <c r="C14">
        <v>0</v>
      </c>
      <c r="D14">
        <v>0</v>
      </c>
      <c r="E14">
        <v>0</v>
      </c>
      <c r="F14">
        <v>0</v>
      </c>
      <c r="G14">
        <v>0</v>
      </c>
      <c r="H14">
        <v>0</v>
      </c>
      <c r="I14">
        <v>0</v>
      </c>
      <c r="J14">
        <v>5</v>
      </c>
      <c r="K14">
        <v>4</v>
      </c>
      <c r="L14">
        <v>2</v>
      </c>
      <c r="M14" s="96">
        <v>0</v>
      </c>
      <c r="N14" s="96">
        <v>0</v>
      </c>
      <c r="O14" s="96"/>
      <c r="P14">
        <f t="shared" si="0"/>
        <v>5</v>
      </c>
      <c r="Q14" s="94"/>
    </row>
    <row r="15" spans="1:17" x14ac:dyDescent="0.2">
      <c r="A15" s="57" t="s">
        <v>109</v>
      </c>
      <c r="B15">
        <v>0</v>
      </c>
      <c r="C15">
        <v>0</v>
      </c>
      <c r="D15">
        <v>0</v>
      </c>
      <c r="E15">
        <v>0</v>
      </c>
      <c r="F15">
        <v>0</v>
      </c>
      <c r="G15">
        <v>11</v>
      </c>
      <c r="H15">
        <v>23</v>
      </c>
      <c r="I15">
        <v>20</v>
      </c>
      <c r="J15">
        <v>18</v>
      </c>
      <c r="K15">
        <v>10</v>
      </c>
      <c r="L15">
        <v>2</v>
      </c>
      <c r="M15" s="96">
        <v>2</v>
      </c>
      <c r="N15" s="96">
        <v>1</v>
      </c>
      <c r="O15" s="96"/>
      <c r="P15">
        <f t="shared" si="0"/>
        <v>23</v>
      </c>
      <c r="Q15" s="89"/>
    </row>
    <row r="16" spans="1:17" x14ac:dyDescent="0.2">
      <c r="A16" s="56" t="s">
        <v>228</v>
      </c>
      <c r="B16">
        <v>6</v>
      </c>
      <c r="C16">
        <v>8</v>
      </c>
      <c r="D16">
        <v>0</v>
      </c>
      <c r="E16">
        <v>0</v>
      </c>
      <c r="F16">
        <v>0</v>
      </c>
      <c r="G16">
        <v>0</v>
      </c>
      <c r="H16">
        <v>0</v>
      </c>
      <c r="I16">
        <v>0</v>
      </c>
      <c r="J16">
        <v>0</v>
      </c>
      <c r="K16">
        <v>0</v>
      </c>
      <c r="L16">
        <v>0</v>
      </c>
      <c r="M16" s="96">
        <v>0</v>
      </c>
      <c r="N16" s="96">
        <v>0</v>
      </c>
      <c r="O16" s="96"/>
      <c r="P16">
        <f t="shared" si="0"/>
        <v>8</v>
      </c>
      <c r="Q16" s="96"/>
    </row>
    <row r="17" spans="1:17" x14ac:dyDescent="0.2">
      <c r="A17" s="56" t="s">
        <v>135</v>
      </c>
      <c r="B17">
        <v>0</v>
      </c>
      <c r="C17">
        <v>0</v>
      </c>
      <c r="D17">
        <v>0</v>
      </c>
      <c r="E17">
        <v>7</v>
      </c>
      <c r="F17">
        <v>10</v>
      </c>
      <c r="G17">
        <v>3</v>
      </c>
      <c r="H17">
        <v>0</v>
      </c>
      <c r="I17">
        <v>0</v>
      </c>
      <c r="J17">
        <v>0</v>
      </c>
      <c r="K17">
        <v>0</v>
      </c>
      <c r="L17">
        <v>0</v>
      </c>
      <c r="M17" s="96">
        <v>0</v>
      </c>
      <c r="N17" s="96">
        <v>0</v>
      </c>
      <c r="O17" s="96"/>
      <c r="P17">
        <f t="shared" si="0"/>
        <v>10</v>
      </c>
      <c r="Q17" s="89"/>
    </row>
    <row r="18" spans="1:17" x14ac:dyDescent="0.2">
      <c r="A18" s="57" t="s">
        <v>139</v>
      </c>
      <c r="B18">
        <v>0</v>
      </c>
      <c r="C18">
        <v>0</v>
      </c>
      <c r="D18">
        <v>0</v>
      </c>
      <c r="E18">
        <v>0</v>
      </c>
      <c r="F18">
        <v>1</v>
      </c>
      <c r="G18">
        <v>0</v>
      </c>
      <c r="H18">
        <v>0</v>
      </c>
      <c r="I18">
        <v>0</v>
      </c>
      <c r="J18">
        <v>0</v>
      </c>
      <c r="K18">
        <v>0</v>
      </c>
      <c r="L18">
        <v>0</v>
      </c>
      <c r="M18" s="96">
        <v>0</v>
      </c>
      <c r="N18" s="96">
        <v>0</v>
      </c>
      <c r="O18" s="96"/>
      <c r="P18">
        <f t="shared" si="0"/>
        <v>1</v>
      </c>
      <c r="Q18" s="94"/>
    </row>
    <row r="19" spans="1:17" x14ac:dyDescent="0.2">
      <c r="A19" s="57" t="s">
        <v>145</v>
      </c>
      <c r="B19">
        <v>0</v>
      </c>
      <c r="C19">
        <v>1</v>
      </c>
      <c r="D19">
        <v>4</v>
      </c>
      <c r="E19">
        <v>3</v>
      </c>
      <c r="F19">
        <v>0</v>
      </c>
      <c r="G19">
        <v>0</v>
      </c>
      <c r="H19">
        <v>0</v>
      </c>
      <c r="I19">
        <v>0</v>
      </c>
      <c r="J19">
        <v>0</v>
      </c>
      <c r="K19">
        <v>0</v>
      </c>
      <c r="L19">
        <v>0</v>
      </c>
      <c r="M19" s="96">
        <v>0</v>
      </c>
      <c r="N19" s="96">
        <v>0</v>
      </c>
      <c r="O19" s="96"/>
      <c r="P19">
        <f t="shared" si="0"/>
        <v>4</v>
      </c>
      <c r="Q19" s="89"/>
    </row>
    <row r="20" spans="1:17" x14ac:dyDescent="0.2">
      <c r="A20" s="57" t="s">
        <v>159</v>
      </c>
      <c r="B20">
        <v>7</v>
      </c>
      <c r="C20">
        <v>27</v>
      </c>
      <c r="D20">
        <v>21</v>
      </c>
      <c r="E20">
        <v>13</v>
      </c>
      <c r="F20">
        <v>2</v>
      </c>
      <c r="G20">
        <v>0</v>
      </c>
      <c r="H20">
        <v>0</v>
      </c>
      <c r="I20">
        <v>0</v>
      </c>
      <c r="J20">
        <v>0</v>
      </c>
      <c r="K20">
        <v>0</v>
      </c>
      <c r="L20">
        <v>0</v>
      </c>
      <c r="M20" s="96">
        <v>0</v>
      </c>
      <c r="N20" s="96">
        <v>0</v>
      </c>
      <c r="O20" s="96"/>
      <c r="P20">
        <f t="shared" si="0"/>
        <v>27</v>
      </c>
      <c r="Q20" s="89"/>
    </row>
    <row r="21" spans="1:17" x14ac:dyDescent="0.2">
      <c r="A21" s="58" t="s">
        <v>300</v>
      </c>
      <c r="B21">
        <v>0</v>
      </c>
      <c r="C21">
        <v>0</v>
      </c>
      <c r="D21">
        <v>0</v>
      </c>
      <c r="E21">
        <v>0</v>
      </c>
      <c r="F21">
        <v>12</v>
      </c>
      <c r="G21">
        <v>0</v>
      </c>
      <c r="H21">
        <v>0</v>
      </c>
      <c r="I21">
        <v>0</v>
      </c>
      <c r="J21">
        <v>0</v>
      </c>
      <c r="K21">
        <v>0</v>
      </c>
      <c r="L21">
        <v>0</v>
      </c>
      <c r="M21" s="96">
        <v>0</v>
      </c>
      <c r="N21" s="96">
        <v>0</v>
      </c>
      <c r="O21" s="96"/>
      <c r="P21">
        <f t="shared" si="0"/>
        <v>12</v>
      </c>
      <c r="Q21" s="89"/>
    </row>
    <row r="22" spans="1:17" x14ac:dyDescent="0.2">
      <c r="A22" s="56" t="s">
        <v>170</v>
      </c>
      <c r="B22">
        <v>0</v>
      </c>
      <c r="C22">
        <v>0</v>
      </c>
      <c r="D22">
        <v>0</v>
      </c>
      <c r="E22">
        <v>12</v>
      </c>
      <c r="F22">
        <v>24</v>
      </c>
      <c r="G22">
        <v>10</v>
      </c>
      <c r="H22">
        <v>2</v>
      </c>
      <c r="I22">
        <v>0</v>
      </c>
      <c r="J22">
        <v>0</v>
      </c>
      <c r="K22">
        <v>0</v>
      </c>
      <c r="L22">
        <v>0</v>
      </c>
      <c r="M22" s="96">
        <v>0</v>
      </c>
      <c r="N22" s="96">
        <v>0</v>
      </c>
      <c r="O22" s="96"/>
      <c r="P22">
        <f t="shared" si="0"/>
        <v>24</v>
      </c>
      <c r="Q22" s="89"/>
    </row>
    <row r="23" spans="1:17" x14ac:dyDescent="0.2">
      <c r="A23" s="5" t="s">
        <v>230</v>
      </c>
      <c r="B23">
        <v>9</v>
      </c>
      <c r="C23">
        <v>32</v>
      </c>
      <c r="D23">
        <v>22</v>
      </c>
      <c r="E23">
        <v>5</v>
      </c>
      <c r="F23">
        <v>0</v>
      </c>
      <c r="G23">
        <v>0</v>
      </c>
      <c r="H23">
        <v>0</v>
      </c>
      <c r="I23">
        <v>0</v>
      </c>
      <c r="J23">
        <v>0</v>
      </c>
      <c r="K23">
        <v>0</v>
      </c>
      <c r="L23">
        <v>0</v>
      </c>
      <c r="M23" s="96">
        <v>0</v>
      </c>
      <c r="N23" s="96">
        <v>0</v>
      </c>
      <c r="O23" s="96"/>
      <c r="P23">
        <f t="shared" si="0"/>
        <v>32</v>
      </c>
      <c r="Q23" s="89"/>
    </row>
    <row r="24" spans="1:17" x14ac:dyDescent="0.2">
      <c r="A24" s="81" t="s">
        <v>180</v>
      </c>
      <c r="B24">
        <v>0</v>
      </c>
      <c r="C24">
        <v>0</v>
      </c>
      <c r="D24">
        <v>0</v>
      </c>
      <c r="E24">
        <v>0</v>
      </c>
      <c r="F24">
        <v>1</v>
      </c>
      <c r="G24">
        <v>4</v>
      </c>
      <c r="H24">
        <v>4</v>
      </c>
      <c r="I24">
        <v>1</v>
      </c>
      <c r="J24">
        <v>0</v>
      </c>
      <c r="K24">
        <v>0</v>
      </c>
      <c r="L24">
        <v>0</v>
      </c>
      <c r="M24" s="96">
        <v>0</v>
      </c>
      <c r="N24" s="96">
        <v>0</v>
      </c>
      <c r="O24" s="96"/>
      <c r="P24">
        <f t="shared" si="0"/>
        <v>4</v>
      </c>
      <c r="Q24" s="89"/>
    </row>
    <row r="25" spans="1:17" x14ac:dyDescent="0.2">
      <c r="A25" s="56" t="s">
        <v>196</v>
      </c>
      <c r="B25">
        <v>0</v>
      </c>
      <c r="C25">
        <v>8</v>
      </c>
      <c r="D25">
        <v>300</v>
      </c>
      <c r="E25">
        <v>300</v>
      </c>
      <c r="F25">
        <v>200</v>
      </c>
      <c r="G25">
        <v>0</v>
      </c>
      <c r="H25">
        <v>0</v>
      </c>
      <c r="I25">
        <v>0</v>
      </c>
      <c r="J25">
        <v>0</v>
      </c>
      <c r="K25">
        <v>0</v>
      </c>
      <c r="L25">
        <v>0</v>
      </c>
      <c r="M25" s="96">
        <v>0</v>
      </c>
      <c r="N25" s="96">
        <v>0</v>
      </c>
      <c r="O25" s="96"/>
      <c r="P25">
        <f t="shared" si="0"/>
        <v>300</v>
      </c>
      <c r="Q25" s="86"/>
    </row>
    <row r="26" spans="1:17" x14ac:dyDescent="0.2">
      <c r="A26" s="5" t="s">
        <v>284</v>
      </c>
      <c r="B26">
        <v>1</v>
      </c>
      <c r="C26">
        <v>37</v>
      </c>
      <c r="D26">
        <v>35</v>
      </c>
      <c r="E26">
        <v>1</v>
      </c>
      <c r="F26">
        <v>0</v>
      </c>
      <c r="G26">
        <v>0</v>
      </c>
      <c r="H26">
        <v>0</v>
      </c>
      <c r="I26">
        <v>0</v>
      </c>
      <c r="J26">
        <v>0</v>
      </c>
      <c r="K26">
        <v>0</v>
      </c>
      <c r="L26">
        <v>0</v>
      </c>
      <c r="M26" s="96">
        <v>0</v>
      </c>
      <c r="N26" s="96">
        <v>0</v>
      </c>
      <c r="O26" s="96"/>
      <c r="P26">
        <f t="shared" si="0"/>
        <v>37</v>
      </c>
      <c r="Q26" s="94"/>
    </row>
    <row r="27" spans="1:17" x14ac:dyDescent="0.2">
      <c r="A27" s="75"/>
    </row>
    <row r="28" spans="1:17" x14ac:dyDescent="0.2">
      <c r="O28" s="61"/>
    </row>
    <row r="29" spans="1:17" x14ac:dyDescent="0.2">
      <c r="A29" s="61" t="s">
        <v>345</v>
      </c>
      <c r="B29">
        <f>SUM(B2:B26)</f>
        <v>23</v>
      </c>
      <c r="C29">
        <f t="shared" ref="C29:N29" si="1">SUM(C2:C26)</f>
        <v>143</v>
      </c>
      <c r="D29">
        <f t="shared" si="1"/>
        <v>401</v>
      </c>
      <c r="E29">
        <f t="shared" si="1"/>
        <v>367</v>
      </c>
      <c r="F29">
        <f t="shared" si="1"/>
        <v>392</v>
      </c>
      <c r="G29">
        <f t="shared" si="1"/>
        <v>178</v>
      </c>
      <c r="H29">
        <f t="shared" si="1"/>
        <v>124</v>
      </c>
      <c r="I29">
        <f t="shared" si="1"/>
        <v>69</v>
      </c>
      <c r="J29">
        <f t="shared" si="1"/>
        <v>45</v>
      </c>
      <c r="K29">
        <f t="shared" si="1"/>
        <v>29</v>
      </c>
      <c r="L29">
        <f t="shared" si="1"/>
        <v>12</v>
      </c>
      <c r="M29">
        <f t="shared" si="1"/>
        <v>5</v>
      </c>
      <c r="N29">
        <f t="shared" si="1"/>
        <v>4</v>
      </c>
    </row>
    <row r="30" spans="1:17" x14ac:dyDescent="0.2">
      <c r="A30" s="61" t="s">
        <v>347</v>
      </c>
      <c r="B30">
        <v>2</v>
      </c>
      <c r="C30">
        <v>8</v>
      </c>
      <c r="D30">
        <v>8</v>
      </c>
      <c r="E30">
        <v>13</v>
      </c>
      <c r="F30">
        <v>12</v>
      </c>
      <c r="G30">
        <v>10</v>
      </c>
      <c r="H30">
        <v>9</v>
      </c>
      <c r="I30">
        <v>8</v>
      </c>
      <c r="J30">
        <v>4</v>
      </c>
      <c r="K30">
        <v>3</v>
      </c>
      <c r="L30">
        <v>3</v>
      </c>
      <c r="M30">
        <v>2</v>
      </c>
      <c r="N30">
        <v>2</v>
      </c>
    </row>
  </sheetData>
  <sortState xmlns:xlrd2="http://schemas.microsoft.com/office/spreadsheetml/2017/richdata2" ref="A2:L26">
    <sortCondition ref="A2:A2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Big List</vt:lpstr>
      <vt:lpstr>2020 Transect 1 </vt:lpstr>
      <vt:lpstr>2021 Transect 1</vt:lpstr>
      <vt:lpstr>2022 Transect 1</vt:lpstr>
      <vt:lpstr>2023 Transect 1</vt:lpstr>
      <vt:lpstr>2020 Transect 2</vt:lpstr>
      <vt:lpstr>2021 Transect 2</vt:lpstr>
      <vt:lpstr>2022 Transect 2</vt:lpstr>
      <vt:lpstr>2023 Transect 2</vt:lpstr>
      <vt:lpstr>2020 Transect 3</vt:lpstr>
      <vt:lpstr>2021 Transect 3</vt:lpstr>
      <vt:lpstr>2022 Transect 3</vt:lpstr>
      <vt:lpstr>2023 Transect 3</vt:lpstr>
      <vt:lpstr>2020 Transect 4</vt:lpstr>
      <vt:lpstr>2021 Transect 4</vt:lpstr>
      <vt:lpstr>2022 Transect 4</vt:lpstr>
      <vt:lpstr>2023 Transect 4</vt:lpstr>
      <vt:lpstr>Conclusions</vt:lpstr>
      <vt:lpstr>Colors 2023</vt:lpstr>
      <vt:lpstr>Sheet20</vt:lpstr>
      <vt:lpstr>Notes </vt:lpstr>
      <vt:lpstr>Sheet2</vt:lpstr>
      <vt:lpstr>More Graphs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Catherine Corona</cp:lastModifiedBy>
  <dcterms:created xsi:type="dcterms:W3CDTF">2023-06-26T04:31:09Z</dcterms:created>
  <dcterms:modified xsi:type="dcterms:W3CDTF">2023-11-06T14:09:51Z</dcterms:modified>
</cp:coreProperties>
</file>